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7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<sst xmlns="http://schemas.openxmlformats.org/spreadsheetml/2006/main" count="204" uniqueCount="165">
  <si>
    <t xml:space="preserve">Commande graines 2016 à partir des catalogues Germinance (frais port 4 à 8euro) et Ferme de Sainte Marthe (frais port 6,90) </t>
  </si>
  <si>
    <t>Noms communs</t>
  </si>
  <si>
    <t>Variétés Germinance</t>
  </si>
  <si>
    <t>Page</t>
  </si>
  <si>
    <t>Variétés Ferme de Sainte Marthe</t>
  </si>
  <si>
    <t>Prix</t>
  </si>
  <si>
    <t>nbre graines</t>
  </si>
  <si>
    <r>
      <t xml:space="preserve">reste à </t>
    </r>
    <r>
      <rPr>
        <b/>
        <sz val="8"/>
        <rFont val="Arial"/>
        <family val="2"/>
      </rPr>
      <t>commander</t>
    </r>
  </si>
  <si>
    <t xml:space="preserve">NOM du Jardinier </t>
  </si>
  <si>
    <t>Commentaires du jardinier</t>
  </si>
  <si>
    <t xml:space="preserve">Indications </t>
  </si>
  <si>
    <t>quantité</t>
  </si>
  <si>
    <t>prix</t>
  </si>
  <si>
    <t xml:space="preserve"> Aromatiques Médicinales</t>
  </si>
  <si>
    <t>Basilic Marseillais</t>
  </si>
  <si>
    <t>Par ¼ sach:40gr</t>
  </si>
  <si>
    <t>Coriandre</t>
  </si>
  <si>
    <t>Par ¼ sach:100gr</t>
  </si>
  <si>
    <t>Ciboulette commune</t>
  </si>
  <si>
    <t>Par ¼ sach:75gr</t>
  </si>
  <si>
    <t>Cerfeuil commun simple</t>
  </si>
  <si>
    <t>Par ¼ sach:250gr</t>
  </si>
  <si>
    <r>
      <t xml:space="preserve">Persil frisé nain </t>
    </r>
    <r>
      <rPr>
        <sz val="10.5"/>
        <rFont val="Arial"/>
        <family val="2"/>
      </rPr>
      <t>(hiver) 1g=350graines</t>
    </r>
  </si>
  <si>
    <t>Persil géant d’Italie</t>
  </si>
  <si>
    <t>Persil tubéreux</t>
  </si>
  <si>
    <r>
      <t xml:space="preserve">Légumes fruits dits «  </t>
    </r>
    <r>
      <rPr>
        <b/>
        <i/>
        <sz val="12"/>
        <color indexed="10"/>
        <rFont val="Arial"/>
        <family val="2"/>
      </rPr>
      <t>gourmands »</t>
    </r>
  </si>
  <si>
    <t>Courges</t>
  </si>
  <si>
    <t>Potiron vert Olive</t>
  </si>
  <si>
    <t xml:space="preserve">Si possible par 5  graines </t>
  </si>
  <si>
    <t>Courge d’hiver ou cornue d’hiver</t>
  </si>
  <si>
    <t>Melonette Jaspée Vendée</t>
  </si>
  <si>
    <t>Musquée de Provence</t>
  </si>
  <si>
    <t>Butternut</t>
  </si>
  <si>
    <t>Patidou</t>
  </si>
  <si>
    <t>Potimarron red kuri</t>
  </si>
  <si>
    <t>Courgettes Greyzini ou de Provence</t>
  </si>
  <si>
    <t>Courgettes Alberello</t>
  </si>
  <si>
    <t>Courgettes Gold rush (jaune)</t>
  </si>
  <si>
    <t>Courgette de Nice ronde (farcies)</t>
  </si>
  <si>
    <t>Concombre</t>
  </si>
  <si>
    <t>Vert long maraîcher</t>
  </si>
  <si>
    <r>
      <t xml:space="preserve"> Le Généreux</t>
    </r>
    <r>
      <rPr>
        <sz val="10"/>
        <rFont val="Arial"/>
        <family val="2"/>
      </rPr>
      <t xml:space="preserve"> (demi long rarement amer peuvent se consommer en cornichon)</t>
    </r>
  </si>
  <si>
    <r>
      <t xml:space="preserve">Kiwano </t>
    </r>
    <r>
      <rPr>
        <sz val="10"/>
        <rFont val="Arial"/>
        <family val="2"/>
      </rPr>
      <t>(concombre africain)</t>
    </r>
  </si>
  <si>
    <r>
      <t xml:space="preserve">Mélothria scabra/Zehneria </t>
    </r>
    <r>
      <rPr>
        <sz val="10"/>
        <rFont val="Arial"/>
        <family val="2"/>
      </rPr>
      <t>(Concombre marbrée décoratif juteux et très fin pour apéro)</t>
    </r>
  </si>
  <si>
    <t>Cornichon</t>
  </si>
  <si>
    <t>vert petit de Paris</t>
  </si>
  <si>
    <t>Maïs</t>
  </si>
  <si>
    <r>
      <t>Golden Bamtam Doux</t>
    </r>
    <r>
      <rPr>
        <sz val="10"/>
        <rFont val="Arial"/>
        <family val="2"/>
      </rPr>
      <t xml:space="preserve"> (consommer en grains laiteux) </t>
    </r>
  </si>
  <si>
    <r>
      <t xml:space="preserve">Conseil  plantation </t>
    </r>
    <r>
      <rPr>
        <sz val="10"/>
        <rFont val="Arial"/>
        <family val="2"/>
      </rPr>
      <t>compter 8grai. au ml,  à semer poquet de 2  (butter/pailler (protéger des oiseaux au début)</t>
    </r>
    <r>
      <rPr>
        <sz val="12"/>
        <rFont val="Arial"/>
        <family val="2"/>
      </rPr>
      <t xml:space="preserve"> </t>
    </r>
  </si>
  <si>
    <t>=</t>
  </si>
  <si>
    <t xml:space="preserve">MAÏS POP-CORN </t>
  </si>
  <si>
    <t>Melon</t>
  </si>
  <si>
    <t xml:space="preserve"> Cantaloup charentais </t>
  </si>
  <si>
    <t>Par 5 ou 10 c'est tjrs bien</t>
  </si>
  <si>
    <t>Petit gris de Rennes</t>
  </si>
  <si>
    <t>Aubergines</t>
  </si>
  <si>
    <t>Black Beauty ou autre variété</t>
  </si>
  <si>
    <t>Naine (pour climat frais)</t>
  </si>
  <si>
    <t>Poivrons</t>
  </si>
  <si>
    <r>
      <t xml:space="preserve">Poivron doux </t>
    </r>
    <r>
      <rPr>
        <sz val="10"/>
        <rFont val="Arial"/>
        <family val="2"/>
      </rPr>
      <t xml:space="preserve">rosso </t>
    </r>
    <r>
      <rPr>
        <sz val="9"/>
        <rFont val="Arial"/>
        <family val="2"/>
      </rPr>
      <t>Duemilla  Convient pr climat frais</t>
    </r>
  </si>
  <si>
    <t>Piment Gorria (espelette)</t>
  </si>
  <si>
    <t>Piment de la Bresse (rustique en ext poss)</t>
  </si>
  <si>
    <t>California Orange ou autre variété</t>
  </si>
  <si>
    <t>Tomates</t>
  </si>
  <si>
    <t>Cerise en mélange</t>
  </si>
  <si>
    <r>
      <t>Zuckertraube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(type cocktail)</t>
    </r>
  </si>
  <si>
    <r>
      <t xml:space="preserve">Rose de berne </t>
    </r>
    <r>
      <rPr>
        <sz val="10"/>
        <rFont val="Arial"/>
        <family val="2"/>
      </rPr>
      <t>gros fruit rose chair sucrée</t>
    </r>
  </si>
  <si>
    <r>
      <t xml:space="preserve">Orange banana </t>
    </r>
    <r>
      <rPr>
        <sz val="10"/>
        <rFont val="Arial"/>
        <family val="2"/>
      </rPr>
      <t>(sauce conserv séchée)</t>
    </r>
  </si>
  <si>
    <r>
      <t xml:space="preserve">Green zebra </t>
    </r>
    <r>
      <rPr>
        <sz val="10"/>
        <rFont val="Arial"/>
        <family val="2"/>
      </rPr>
      <t>(en serre)</t>
    </r>
  </si>
  <si>
    <r>
      <t xml:space="preserve">Brandywine </t>
    </r>
    <r>
      <rPr>
        <sz val="10"/>
        <rFont val="Arial"/>
        <family val="2"/>
      </rPr>
      <t>(-sensible au mildiou à confirmer...)</t>
    </r>
  </si>
  <si>
    <t>Tigerella (65jrs précoce)</t>
  </si>
  <si>
    <t>Coeur de bœuf orange</t>
  </si>
  <si>
    <t>Légumes Feuilles</t>
  </si>
  <si>
    <t>Verdures</t>
  </si>
  <si>
    <t>Chénopode géant</t>
  </si>
  <si>
    <t>Chénopode Bon Henri</t>
  </si>
  <si>
    <t>Par ¼ sach:62,5</t>
  </si>
  <si>
    <t>Pourpier doré (été)</t>
  </si>
  <si>
    <r>
      <t xml:space="preserve">Claytone Cuba(Hiver) </t>
    </r>
    <r>
      <rPr>
        <sz val="11"/>
        <rFont val="Arial"/>
        <family val="2"/>
      </rPr>
      <t>0,5g=1200graines</t>
    </r>
  </si>
  <si>
    <t>Par ¼ sach:300gr</t>
  </si>
  <si>
    <t>Roquette cultivée</t>
  </si>
  <si>
    <t>Par ¼ sach:500gr</t>
  </si>
  <si>
    <r>
      <t xml:space="preserve">Mâche </t>
    </r>
    <r>
      <rPr>
        <sz val="10"/>
        <rFont val="Arial"/>
        <family val="2"/>
      </rPr>
      <t>verte de Cambray 1g=1000graines</t>
    </r>
  </si>
  <si>
    <t>Poirées Bette Carde</t>
  </si>
  <si>
    <t>A cardes colorées</t>
  </si>
  <si>
    <t>Par ¼ sach:30gr</t>
  </si>
  <si>
    <t>A cardes blanches</t>
  </si>
  <si>
    <t>Vertes à couper</t>
  </si>
  <si>
    <t>Par ¼ sach:50gr</t>
  </si>
  <si>
    <t>Salades</t>
  </si>
  <si>
    <r>
      <t>Laitues pommées</t>
    </r>
    <r>
      <rPr>
        <sz val="10"/>
        <rFont val="Arial"/>
        <family val="2"/>
      </rPr>
      <t xml:space="preserve"> Merveilles des 4 saisons</t>
    </r>
  </si>
  <si>
    <r>
      <t xml:space="preserve">Batavia </t>
    </r>
    <r>
      <rPr>
        <sz val="10"/>
        <rFont val="Arial"/>
        <family val="2"/>
      </rPr>
      <t>rouge grenobloise</t>
    </r>
  </si>
  <si>
    <r>
      <t xml:space="preserve">Batavia </t>
    </r>
    <r>
      <rPr>
        <sz val="10"/>
        <rFont val="Arial"/>
        <family val="2"/>
      </rPr>
      <t>dorée</t>
    </r>
  </si>
  <si>
    <t>Romaine verte maraich.</t>
  </si>
  <si>
    <t>Chicorée en cornet d’Anjou</t>
  </si>
  <si>
    <t>Par ¼ sach:200gr</t>
  </si>
  <si>
    <r>
      <t xml:space="preserve">Chicorée </t>
    </r>
    <r>
      <rPr>
        <sz val="10"/>
        <rFont val="Arial"/>
        <family val="2"/>
      </rPr>
      <t>rouge de Trévise ou Vérone</t>
    </r>
  </si>
  <si>
    <t>Endives witloof</t>
  </si>
  <si>
    <t>Par ¼ sach:600gr</t>
  </si>
  <si>
    <t>Choux</t>
  </si>
  <si>
    <t>Choux brocolis verts Calabrese</t>
  </si>
  <si>
    <t>Par ¼ sach.75gr</t>
  </si>
  <si>
    <r>
      <t xml:space="preserve">Chou Brocolis </t>
    </r>
    <r>
      <rPr>
        <sz val="10"/>
        <rFont val="Arial"/>
        <family val="2"/>
      </rPr>
      <t>à jet pourpre</t>
    </r>
  </si>
  <si>
    <r>
      <t>Chou de Milan De Lorient</t>
    </r>
    <r>
      <rPr>
        <sz val="10"/>
        <rFont val="Arial"/>
        <family val="2"/>
      </rPr>
      <t xml:space="preserve"> Tardif Hiver Var.locale  Choucroute poss</t>
    </r>
  </si>
  <si>
    <r>
      <t xml:space="preserve">Chou cabus </t>
    </r>
    <r>
      <rPr>
        <sz val="10"/>
        <rFont val="Arial"/>
        <family val="2"/>
      </rPr>
      <t>De Louviers Précoce Pomme pointue</t>
    </r>
  </si>
  <si>
    <t>Choux bruxelles</t>
  </si>
  <si>
    <t>Chou feuille rouge</t>
  </si>
  <si>
    <r>
      <t>Chinois Pe tsaï</t>
    </r>
    <r>
      <rPr>
        <sz val="10"/>
        <rFont val="Arial"/>
        <family val="2"/>
      </rPr>
      <t xml:space="preserve"> Feuilles serrées En salade poss</t>
    </r>
  </si>
  <si>
    <r>
      <t>Chinois Pak choï</t>
    </r>
    <r>
      <rPr>
        <sz val="10"/>
        <rFont val="Arial"/>
        <family val="2"/>
      </rPr>
      <t xml:space="preserve"> Feuilles serrées En salade poss</t>
    </r>
  </si>
  <si>
    <r>
      <t>Chou romanesco</t>
    </r>
    <r>
      <rPr>
        <sz val="10"/>
        <rFont val="Arial"/>
        <family val="2"/>
      </rPr>
      <t xml:space="preserve"> Beau vert en pyramide</t>
    </r>
  </si>
  <si>
    <t>Chou fleur</t>
  </si>
  <si>
    <t>Par ¼ sach.25gr</t>
  </si>
  <si>
    <r>
      <t xml:space="preserve">Chou frisé   </t>
    </r>
    <r>
      <rPr>
        <sz val="10"/>
        <rFont val="Arial"/>
        <family val="2"/>
      </rPr>
      <t>Vert grand du Nord</t>
    </r>
  </si>
  <si>
    <t>Chou rave Azur Star</t>
  </si>
  <si>
    <t>Par ¼ sach.55gr</t>
  </si>
  <si>
    <t xml:space="preserve">Légumineuses Haricots </t>
  </si>
  <si>
    <t>haricots Castandel</t>
  </si>
  <si>
    <t>Haricots Modus</t>
  </si>
  <si>
    <t>A écosser Michelet</t>
  </si>
  <si>
    <t>Par ¼ sach.35gr</t>
  </si>
  <si>
    <t>Coco Blancs précoces</t>
  </si>
  <si>
    <r>
      <t xml:space="preserve">Haricots à rame </t>
    </r>
    <r>
      <rPr>
        <sz val="10"/>
        <rFont val="Arial"/>
        <family val="2"/>
      </rPr>
      <t>filet et mange tout Princess perle</t>
    </r>
  </si>
  <si>
    <t>Par ¼ sach.65gr</t>
  </si>
  <si>
    <r>
      <t>Haricots d'Espagne</t>
    </r>
    <r>
      <rPr>
        <sz val="10"/>
        <rFont val="Arial"/>
        <family val="2"/>
      </rPr>
      <t xml:space="preserve"> en frais sec et demi sec</t>
    </r>
  </si>
  <si>
    <t>Haricots mange-tout EVA</t>
  </si>
  <si>
    <t>Fève d'Aquadulce</t>
  </si>
  <si>
    <t>Par ¼ sach.18gr</t>
  </si>
  <si>
    <t>Pois mangetout Normand</t>
  </si>
  <si>
    <t>Par ¼ sach.87,5gr</t>
  </si>
  <si>
    <t>Pois nains Rondo</t>
  </si>
  <si>
    <t>Légumes racines</t>
  </si>
  <si>
    <t>Betteraves</t>
  </si>
  <si>
    <t xml:space="preserve"> Burpées Golden (jaune)</t>
  </si>
  <si>
    <t>Albina veredina</t>
  </si>
  <si>
    <t>Par ¼ sach.60gr</t>
  </si>
  <si>
    <t>crapaudine</t>
  </si>
  <si>
    <t>Tondo di Chioggia</t>
  </si>
  <si>
    <t xml:space="preserve">Radis </t>
  </si>
  <si>
    <t>Radis à forcer Précoce</t>
  </si>
  <si>
    <t>Radis 18 jours</t>
  </si>
  <si>
    <t>Radis green meat d'hiver</t>
  </si>
  <si>
    <t>Par ¼ sach:125gr</t>
  </si>
  <si>
    <t xml:space="preserve">Radis d'hiver noir rond </t>
  </si>
  <si>
    <t>Par ¼ sach:60gr</t>
  </si>
  <si>
    <t>Raifort</t>
  </si>
  <si>
    <t xml:space="preserve">Radis d'hiver noir long </t>
  </si>
  <si>
    <t>Panais</t>
  </si>
  <si>
    <t>Panais Turga mi-longs</t>
  </si>
  <si>
    <t>Navets</t>
  </si>
  <si>
    <t>Navets Marteau</t>
  </si>
  <si>
    <t xml:space="preserve"> navet rond</t>
  </si>
  <si>
    <t xml:space="preserve">Carotte </t>
  </si>
  <si>
    <t>Maché de Paris</t>
  </si>
  <si>
    <t>Par ¼ sach:400gr</t>
  </si>
  <si>
    <t>Blanche de kuttingen</t>
  </si>
  <si>
    <t>Nantaise sativa (préc 100jr)</t>
  </si>
  <si>
    <t>Rothild (120 jr) conser.</t>
  </si>
  <si>
    <t>Pommes de terre Neuillac (10 euros frais de carburant)</t>
  </si>
  <si>
    <r>
      <t>Charlotte</t>
    </r>
    <r>
      <rPr>
        <b/>
        <sz val="10"/>
        <rFont val="Arial"/>
        <family val="2"/>
      </rPr>
      <t xml:space="preserve"> (chair ferme) </t>
    </r>
    <r>
      <rPr>
        <sz val="10"/>
        <rFont val="Arial"/>
        <family val="2"/>
      </rPr>
      <t>Vapeur sautée salade</t>
    </r>
  </si>
  <si>
    <r>
      <t xml:space="preserve">Calibre 25/35=20plts/kg/6m </t>
    </r>
    <r>
      <rPr>
        <b/>
        <sz val="12"/>
        <rFont val="Arial"/>
        <family val="2"/>
      </rPr>
      <t>en kg</t>
    </r>
  </si>
  <si>
    <r>
      <t>Safrane</t>
    </r>
    <r>
      <rPr>
        <b/>
        <sz val="10"/>
        <rFont val="Arial"/>
        <family val="2"/>
      </rPr>
      <t xml:space="preserve">    chair fondante</t>
    </r>
    <r>
      <rPr>
        <sz val="10"/>
        <rFont val="Arial"/>
        <family val="2"/>
      </rPr>
      <t xml:space="preserve"> Frite purée soupe gratin</t>
    </r>
  </si>
  <si>
    <r>
      <t xml:space="preserve">Calibre 28/40=30plts/kg/10m </t>
    </r>
    <r>
      <rPr>
        <b/>
        <sz val="12"/>
        <rFont val="Arial"/>
        <family val="2"/>
      </rPr>
      <t>en kg</t>
    </r>
  </si>
  <si>
    <t>Calibre 28/40=30plts/kg/10m</t>
  </si>
  <si>
    <t>Belle de fontenay (nouvelle)</t>
  </si>
  <si>
    <t>Aniel (nouvelle)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</si>
</sst>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C]\ ;\-#,##0.00\ [$€-40C]\ ;&quot; -&quot;#\ [$€-40C]\ ;@\ "/>
  </numFmts>
  <fonts count="50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0.5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0" xfId="0" applyFill="1" applyAlignment="1">
      <alignment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34" borderId="19" xfId="0" applyFont="1" applyFill="1" applyBorder="1" applyAlignment="1">
      <alignment/>
    </xf>
    <xf numFmtId="0" fontId="4" fillId="34" borderId="20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justify" vertical="top" wrapText="1"/>
    </xf>
    <xf numFmtId="0" fontId="5" fillId="33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justify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34" borderId="2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justify" vertical="center" wrapText="1"/>
    </xf>
    <xf numFmtId="0" fontId="9" fillId="34" borderId="12" xfId="0" applyFont="1" applyFill="1" applyBorder="1" applyAlignment="1">
      <alignment horizontal="justify" vertical="center" wrapText="1"/>
    </xf>
    <xf numFmtId="0" fontId="5" fillId="34" borderId="19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justify" vertical="center" wrapText="1"/>
    </xf>
    <xf numFmtId="0" fontId="2" fillId="34" borderId="20" xfId="0" applyFont="1" applyFill="1" applyBorder="1" applyAlignment="1">
      <alignment horizontal="center" vertical="center" wrapText="1"/>
    </xf>
    <xf numFmtId="164" fontId="5" fillId="33" borderId="20" xfId="0" applyNumberFormat="1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justify" vertical="center" wrapText="1"/>
    </xf>
    <xf numFmtId="0" fontId="2" fillId="34" borderId="22" xfId="0" applyFont="1" applyFill="1" applyBorder="1" applyAlignment="1">
      <alignment horizontal="justify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9" fillId="34" borderId="19" xfId="0" applyFont="1" applyFill="1" applyBorder="1" applyAlignment="1">
      <alignment horizontal="justify" vertical="center" wrapText="1"/>
    </xf>
    <xf numFmtId="0" fontId="5" fillId="34" borderId="20" xfId="0" applyFont="1" applyFill="1" applyBorder="1" applyAlignment="1">
      <alignment horizontal="justify" vertical="center" wrapText="1"/>
    </xf>
    <xf numFmtId="164" fontId="5" fillId="0" borderId="20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justify" vertical="center" wrapText="1"/>
    </xf>
    <xf numFmtId="0" fontId="2" fillId="34" borderId="29" xfId="0" applyFont="1" applyFill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64" fontId="5" fillId="33" borderId="29" xfId="0" applyNumberFormat="1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5" fillId="34" borderId="16" xfId="0" applyFont="1" applyFill="1" applyBorder="1" applyAlignment="1">
      <alignment horizontal="justify" vertical="center" wrapText="1"/>
    </xf>
    <xf numFmtId="0" fontId="5" fillId="34" borderId="30" xfId="0" applyFont="1" applyFill="1" applyBorder="1" applyAlignment="1">
      <alignment horizontal="justify" vertical="center" wrapText="1"/>
    </xf>
    <xf numFmtId="0" fontId="2" fillId="34" borderId="26" xfId="0" applyFont="1" applyFill="1" applyBorder="1" applyAlignment="1">
      <alignment horizontal="justify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164" fontId="5" fillId="33" borderId="26" xfId="0" applyNumberFormat="1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/>
    </xf>
    <xf numFmtId="0" fontId="5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justify" vertical="center"/>
    </xf>
    <xf numFmtId="0" fontId="2" fillId="34" borderId="17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34" borderId="30" xfId="0" applyFont="1" applyFill="1" applyBorder="1" applyAlignment="1">
      <alignment horizontal="left" vertical="center" wrapText="1"/>
    </xf>
    <xf numFmtId="0" fontId="2" fillId="34" borderId="26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164" fontId="5" fillId="33" borderId="31" xfId="0" applyNumberFormat="1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4" fontId="5" fillId="33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164" fontId="5" fillId="33" borderId="34" xfId="0" applyNumberFormat="1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4" fillId="33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64" fontId="5" fillId="33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justify" vertical="top"/>
    </xf>
    <xf numFmtId="0" fontId="10" fillId="34" borderId="22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164" fontId="5" fillId="33" borderId="0" xfId="0" applyNumberFormat="1" applyFont="1" applyFill="1" applyAlignment="1">
      <alignment horizontal="justify" wrapText="1"/>
    </xf>
    <xf numFmtId="164" fontId="5" fillId="33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center" wrapText="1"/>
    </xf>
    <xf numFmtId="0" fontId="10" fillId="34" borderId="22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justify" vertical="center" wrapText="1"/>
    </xf>
    <xf numFmtId="0" fontId="10" fillId="34" borderId="12" xfId="0" applyFont="1" applyFill="1" applyBorder="1" applyAlignment="1">
      <alignment horizontal="justify" vertical="top"/>
    </xf>
    <xf numFmtId="0" fontId="5" fillId="34" borderId="12" xfId="0" applyFont="1" applyFill="1" applyBorder="1" applyAlignment="1">
      <alignment horizontal="justify"/>
    </xf>
    <xf numFmtId="0" fontId="10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justify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="101" zoomScaleNormal="101" zoomScalePageLayoutView="0" workbookViewId="0" topLeftCell="A1">
      <selection activeCell="J14" sqref="J14"/>
    </sheetView>
  </sheetViews>
  <sheetFormatPr defaultColWidth="11.57421875" defaultRowHeight="12.75"/>
  <cols>
    <col min="1" max="1" width="16.140625" style="1" customWidth="1"/>
    <col min="2" max="2" width="26.28125" style="0" customWidth="1"/>
    <col min="3" max="3" width="6.00390625" style="2" customWidth="1"/>
    <col min="4" max="4" width="27.00390625" style="0" customWidth="1"/>
    <col min="5" max="5" width="5.421875" style="3" customWidth="1"/>
    <col min="6" max="6" width="16.7109375" style="4" customWidth="1"/>
    <col min="7" max="7" width="9.57421875" style="0" customWidth="1"/>
    <col min="8" max="8" width="10.8515625" style="0" customWidth="1"/>
    <col min="9" max="9" width="19.7109375" style="0" customWidth="1"/>
    <col min="10" max="10" width="11.57421875" style="0" customWidth="1"/>
    <col min="11" max="11" width="11.140625" style="0" customWidth="1"/>
    <col min="12" max="12" width="59.28125" style="0" customWidth="1"/>
  </cols>
  <sheetData>
    <row r="1" s="136" customFormat="1" ht="12.75" customHeight="1">
      <c r="A1" s="136" t="s">
        <v>0</v>
      </c>
    </row>
    <row r="2" spans="1:12" ht="27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3</v>
      </c>
      <c r="F2" s="9" t="s">
        <v>5</v>
      </c>
      <c r="G2" s="10" t="s">
        <v>6</v>
      </c>
      <c r="H2" s="11" t="s">
        <v>7</v>
      </c>
      <c r="I2" s="137" t="s">
        <v>8</v>
      </c>
      <c r="J2" s="137"/>
      <c r="K2" s="12">
        <f>SUM(K6:K109)</f>
        <v>4.548333333333334</v>
      </c>
      <c r="L2" s="13" t="s">
        <v>9</v>
      </c>
    </row>
    <row r="3" spans="1:12" ht="20.25">
      <c r="A3" s="138"/>
      <c r="B3" s="138"/>
      <c r="C3" s="138"/>
      <c r="D3" s="138"/>
      <c r="E3" s="138"/>
      <c r="F3" s="138"/>
      <c r="G3" s="138"/>
      <c r="H3" s="138"/>
      <c r="I3" s="14" t="s">
        <v>10</v>
      </c>
      <c r="J3" s="15" t="s">
        <v>11</v>
      </c>
      <c r="K3" s="16" t="s">
        <v>12</v>
      </c>
      <c r="L3" s="17"/>
    </row>
    <row r="4" spans="1:12" ht="20.25">
      <c r="A4" s="18" t="s">
        <v>13</v>
      </c>
      <c r="B4" s="19"/>
      <c r="C4" s="20"/>
      <c r="D4" s="8"/>
      <c r="E4" s="7"/>
      <c r="F4" s="21"/>
      <c r="G4" s="22"/>
      <c r="H4" s="22"/>
      <c r="I4" s="23"/>
      <c r="J4" s="24"/>
      <c r="K4" s="24"/>
      <c r="L4" s="17"/>
    </row>
    <row r="5" spans="1:12" ht="20.25">
      <c r="A5" s="18"/>
      <c r="B5" s="25" t="s">
        <v>14</v>
      </c>
      <c r="C5" s="26">
        <v>74</v>
      </c>
      <c r="D5" s="8"/>
      <c r="E5" s="7"/>
      <c r="F5" s="27">
        <v>2.8</v>
      </c>
      <c r="G5" s="28">
        <v>160</v>
      </c>
      <c r="H5" s="29">
        <f aca="true" t="shared" si="0" ref="H5:H11">G5-J5-M5-P5-S5-V5-Y5-AB5-AE5-AH5-AB5</f>
        <v>148</v>
      </c>
      <c r="I5" s="30" t="s">
        <v>15</v>
      </c>
      <c r="J5" s="31">
        <v>12</v>
      </c>
      <c r="K5" s="32">
        <f aca="true" t="shared" si="1" ref="K5:K11">$F5/$G5*J5</f>
        <v>0.20999999999999996</v>
      </c>
      <c r="L5" s="17"/>
    </row>
    <row r="6" spans="1:12" ht="15">
      <c r="A6" s="139"/>
      <c r="B6" s="33" t="s">
        <v>16</v>
      </c>
      <c r="C6" s="26"/>
      <c r="D6" s="34"/>
      <c r="E6" s="7"/>
      <c r="F6" s="27">
        <v>2.8</v>
      </c>
      <c r="G6" s="28">
        <v>400</v>
      </c>
      <c r="H6" s="29">
        <f t="shared" si="0"/>
        <v>385</v>
      </c>
      <c r="I6" s="30" t="s">
        <v>17</v>
      </c>
      <c r="J6" s="31">
        <v>15</v>
      </c>
      <c r="K6" s="32">
        <f t="shared" si="1"/>
        <v>0.10499999999999998</v>
      </c>
      <c r="L6" s="17"/>
    </row>
    <row r="7" spans="1:12" ht="15">
      <c r="A7" s="139"/>
      <c r="B7" s="33"/>
      <c r="C7" s="26"/>
      <c r="D7" s="34" t="s">
        <v>18</v>
      </c>
      <c r="E7" s="7">
        <v>7</v>
      </c>
      <c r="F7" s="27">
        <v>3.65</v>
      </c>
      <c r="G7" s="28">
        <v>300</v>
      </c>
      <c r="H7" s="29">
        <f t="shared" si="0"/>
        <v>280</v>
      </c>
      <c r="I7" s="30" t="s">
        <v>19</v>
      </c>
      <c r="J7" s="31">
        <v>20</v>
      </c>
      <c r="K7" s="32">
        <f t="shared" si="1"/>
        <v>0.24333333333333332</v>
      </c>
      <c r="L7" s="17"/>
    </row>
    <row r="8" spans="1:12" ht="15">
      <c r="A8" s="139"/>
      <c r="B8" s="33" t="s">
        <v>20</v>
      </c>
      <c r="C8" s="26"/>
      <c r="D8" s="34"/>
      <c r="E8" s="7"/>
      <c r="F8" s="27">
        <v>2.8</v>
      </c>
      <c r="G8" s="28">
        <v>1000</v>
      </c>
      <c r="H8" s="29">
        <f t="shared" si="0"/>
        <v>1000</v>
      </c>
      <c r="I8" s="30" t="s">
        <v>21</v>
      </c>
      <c r="J8" s="31"/>
      <c r="K8" s="32">
        <f t="shared" si="1"/>
        <v>0</v>
      </c>
      <c r="L8" s="17"/>
    </row>
    <row r="9" spans="1:12" ht="28.5">
      <c r="A9" s="139"/>
      <c r="B9" s="33" t="s">
        <v>22</v>
      </c>
      <c r="C9" s="26">
        <v>52</v>
      </c>
      <c r="D9" s="34"/>
      <c r="E9" s="7"/>
      <c r="F9" s="27">
        <v>2.8</v>
      </c>
      <c r="G9" s="28">
        <v>300</v>
      </c>
      <c r="H9" s="29">
        <f t="shared" si="0"/>
        <v>300</v>
      </c>
      <c r="I9" s="30" t="s">
        <v>19</v>
      </c>
      <c r="J9" s="31"/>
      <c r="K9" s="32">
        <f t="shared" si="1"/>
        <v>0</v>
      </c>
      <c r="L9" s="17"/>
    </row>
    <row r="10" spans="1:12" ht="15">
      <c r="A10" s="139"/>
      <c r="B10" s="33"/>
      <c r="C10" s="26"/>
      <c r="D10" s="34" t="s">
        <v>23</v>
      </c>
      <c r="E10" s="7">
        <v>10</v>
      </c>
      <c r="F10" s="27">
        <v>3.65</v>
      </c>
      <c r="G10" s="28">
        <v>1000</v>
      </c>
      <c r="H10" s="29">
        <f t="shared" si="0"/>
        <v>1000</v>
      </c>
      <c r="I10" s="30" t="s">
        <v>21</v>
      </c>
      <c r="J10" s="31"/>
      <c r="K10" s="32">
        <f t="shared" si="1"/>
        <v>0</v>
      </c>
      <c r="L10" s="17"/>
    </row>
    <row r="11" spans="1:12" ht="24.75" customHeight="1">
      <c r="A11" s="35"/>
      <c r="B11" s="33" t="s">
        <v>24</v>
      </c>
      <c r="C11" s="26"/>
      <c r="D11" s="34"/>
      <c r="E11" s="7">
        <v>53</v>
      </c>
      <c r="F11" s="27">
        <v>2.8</v>
      </c>
      <c r="G11" s="28">
        <v>300</v>
      </c>
      <c r="H11" s="29">
        <f t="shared" si="0"/>
        <v>300</v>
      </c>
      <c r="I11" s="30" t="s">
        <v>19</v>
      </c>
      <c r="J11" s="31"/>
      <c r="K11" s="32">
        <f t="shared" si="1"/>
        <v>0</v>
      </c>
      <c r="L11" s="17"/>
    </row>
    <row r="12" spans="1:12" ht="46.5">
      <c r="A12" s="36" t="s">
        <v>25</v>
      </c>
      <c r="B12" s="37"/>
      <c r="C12" s="38"/>
      <c r="D12" s="24"/>
      <c r="E12" s="39"/>
      <c r="F12" s="40"/>
      <c r="G12" s="24"/>
      <c r="H12" s="41"/>
      <c r="I12" s="42"/>
      <c r="J12" s="43"/>
      <c r="K12" s="44"/>
      <c r="L12" s="17"/>
    </row>
    <row r="13" spans="1:12" ht="12.75" customHeight="1">
      <c r="A13" s="140" t="s">
        <v>26</v>
      </c>
      <c r="B13" s="45"/>
      <c r="C13" s="26"/>
      <c r="D13" s="34" t="s">
        <v>27</v>
      </c>
      <c r="E13" s="7">
        <v>11</v>
      </c>
      <c r="F13" s="27">
        <v>4.2</v>
      </c>
      <c r="G13" s="28">
        <v>15</v>
      </c>
      <c r="H13" s="29">
        <f aca="true" t="shared" si="2" ref="H13:H46">G13-J13-M13-P13-S13-V13-Y13-AB13-AE13-AH13-AB13</f>
        <v>0</v>
      </c>
      <c r="I13" s="141" t="s">
        <v>28</v>
      </c>
      <c r="J13" s="31">
        <v>15</v>
      </c>
      <c r="K13" s="32">
        <f aca="true" t="shared" si="3" ref="K13:K46">$F13/$G13*J13</f>
        <v>4.2</v>
      </c>
      <c r="L13" s="17"/>
    </row>
    <row r="14" spans="1:12" ht="30">
      <c r="A14" s="140"/>
      <c r="B14" s="33"/>
      <c r="C14" s="26"/>
      <c r="D14" s="34" t="s">
        <v>29</v>
      </c>
      <c r="E14" s="7">
        <v>12</v>
      </c>
      <c r="F14" s="27">
        <v>3.65</v>
      </c>
      <c r="G14" s="28">
        <v>15</v>
      </c>
      <c r="H14" s="29">
        <f t="shared" si="2"/>
        <v>15</v>
      </c>
      <c r="I14" s="141"/>
      <c r="J14" s="31"/>
      <c r="K14" s="32">
        <f t="shared" si="3"/>
        <v>0</v>
      </c>
      <c r="L14" s="17"/>
    </row>
    <row r="15" spans="1:12" ht="30">
      <c r="A15" s="140"/>
      <c r="B15" s="33"/>
      <c r="C15" s="26"/>
      <c r="D15" s="34" t="s">
        <v>30</v>
      </c>
      <c r="E15" s="7">
        <v>12</v>
      </c>
      <c r="F15" s="27">
        <v>3.65</v>
      </c>
      <c r="G15" s="28">
        <v>15</v>
      </c>
      <c r="H15" s="29">
        <f t="shared" si="2"/>
        <v>15</v>
      </c>
      <c r="I15" s="141"/>
      <c r="J15" s="31"/>
      <c r="K15" s="32">
        <f t="shared" si="3"/>
        <v>0</v>
      </c>
      <c r="L15" s="17"/>
    </row>
    <row r="16" spans="1:12" ht="15">
      <c r="A16" s="140"/>
      <c r="B16" s="33" t="s">
        <v>31</v>
      </c>
      <c r="C16" s="26"/>
      <c r="D16" s="34"/>
      <c r="E16" s="7"/>
      <c r="F16" s="27">
        <v>2.8</v>
      </c>
      <c r="G16" s="28">
        <v>15</v>
      </c>
      <c r="H16" s="29">
        <f t="shared" si="2"/>
        <v>15</v>
      </c>
      <c r="I16" s="141"/>
      <c r="J16" s="31"/>
      <c r="K16" s="32">
        <f t="shared" si="3"/>
        <v>0</v>
      </c>
      <c r="L16" s="17"/>
    </row>
    <row r="17" spans="1:12" ht="15">
      <c r="A17" s="140"/>
      <c r="B17" s="33" t="s">
        <v>32</v>
      </c>
      <c r="C17" s="46"/>
      <c r="D17" s="47"/>
      <c r="E17" s="7"/>
      <c r="F17" s="27">
        <v>2.8</v>
      </c>
      <c r="G17" s="28">
        <v>15</v>
      </c>
      <c r="H17" s="29">
        <f t="shared" si="2"/>
        <v>15</v>
      </c>
      <c r="I17" s="141"/>
      <c r="J17" s="31"/>
      <c r="K17" s="32">
        <f t="shared" si="3"/>
        <v>0</v>
      </c>
      <c r="L17" s="17"/>
    </row>
    <row r="18" spans="1:12" ht="15">
      <c r="A18" s="140"/>
      <c r="B18" s="33" t="s">
        <v>33</v>
      </c>
      <c r="C18" s="46"/>
      <c r="D18" s="47"/>
      <c r="E18" s="7"/>
      <c r="F18" s="27">
        <v>2.8</v>
      </c>
      <c r="G18" s="28">
        <v>15</v>
      </c>
      <c r="H18" s="29">
        <f t="shared" si="2"/>
        <v>15</v>
      </c>
      <c r="I18" s="141"/>
      <c r="J18" s="31"/>
      <c r="K18" s="32">
        <f t="shared" si="3"/>
        <v>0</v>
      </c>
      <c r="L18" s="17"/>
    </row>
    <row r="19" spans="1:12" ht="15">
      <c r="A19" s="140"/>
      <c r="B19" s="33" t="s">
        <v>34</v>
      </c>
      <c r="C19" s="46">
        <v>60</v>
      </c>
      <c r="D19" s="47"/>
      <c r="E19" s="7"/>
      <c r="F19" s="27">
        <v>2.8</v>
      </c>
      <c r="G19" s="28">
        <v>15</v>
      </c>
      <c r="H19" s="29">
        <f t="shared" si="2"/>
        <v>15</v>
      </c>
      <c r="I19" s="141"/>
      <c r="J19" s="31"/>
      <c r="K19" s="32">
        <f t="shared" si="3"/>
        <v>0</v>
      </c>
      <c r="L19" s="17"/>
    </row>
    <row r="20" spans="1:12" ht="30">
      <c r="A20" s="140"/>
      <c r="B20" s="33"/>
      <c r="C20" s="46"/>
      <c r="D20" s="47" t="s">
        <v>35</v>
      </c>
      <c r="E20" s="7">
        <v>11</v>
      </c>
      <c r="F20" s="27">
        <v>3.65</v>
      </c>
      <c r="G20" s="28">
        <v>15</v>
      </c>
      <c r="H20" s="29">
        <f t="shared" si="2"/>
        <v>15</v>
      </c>
      <c r="I20" s="141"/>
      <c r="J20" s="31"/>
      <c r="K20" s="32">
        <f t="shared" si="3"/>
        <v>0</v>
      </c>
      <c r="L20" s="17"/>
    </row>
    <row r="21" spans="1:12" ht="15">
      <c r="A21" s="140"/>
      <c r="B21" s="33"/>
      <c r="C21" s="46"/>
      <c r="D21" s="47" t="s">
        <v>36</v>
      </c>
      <c r="E21" s="7">
        <v>11</v>
      </c>
      <c r="F21" s="27">
        <v>3.95</v>
      </c>
      <c r="G21" s="28">
        <v>15</v>
      </c>
      <c r="H21" s="29">
        <f t="shared" si="2"/>
        <v>15</v>
      </c>
      <c r="I21" s="141"/>
      <c r="J21" s="31"/>
      <c r="K21" s="32">
        <f t="shared" si="3"/>
        <v>0</v>
      </c>
      <c r="L21" s="17"/>
    </row>
    <row r="22" spans="1:12" ht="30">
      <c r="A22" s="140"/>
      <c r="B22" s="33" t="s">
        <v>37</v>
      </c>
      <c r="C22" s="46">
        <v>28</v>
      </c>
      <c r="D22" s="47"/>
      <c r="E22" s="7"/>
      <c r="F22" s="27">
        <v>2.8</v>
      </c>
      <c r="G22" s="28">
        <v>15</v>
      </c>
      <c r="H22" s="29">
        <f t="shared" si="2"/>
        <v>15</v>
      </c>
      <c r="I22" s="141"/>
      <c r="J22" s="31"/>
      <c r="K22" s="32">
        <f t="shared" si="3"/>
        <v>0</v>
      </c>
      <c r="L22" s="17"/>
    </row>
    <row r="23" spans="1:12" ht="30.75" customHeight="1">
      <c r="A23" s="35"/>
      <c r="B23" s="33" t="s">
        <v>38</v>
      </c>
      <c r="C23" s="46">
        <v>28</v>
      </c>
      <c r="D23" s="47"/>
      <c r="E23" s="7"/>
      <c r="F23" s="27">
        <v>2.8</v>
      </c>
      <c r="G23" s="28">
        <v>15</v>
      </c>
      <c r="H23" s="29">
        <f t="shared" si="2"/>
        <v>15</v>
      </c>
      <c r="I23" s="141"/>
      <c r="J23" s="31"/>
      <c r="K23" s="32">
        <f t="shared" si="3"/>
        <v>0</v>
      </c>
      <c r="L23" s="17"/>
    </row>
    <row r="24" spans="1:12" ht="27.75" customHeight="1">
      <c r="A24" s="140" t="s">
        <v>39</v>
      </c>
      <c r="B24" s="33" t="s">
        <v>40</v>
      </c>
      <c r="C24" s="46">
        <v>25</v>
      </c>
      <c r="D24" s="47"/>
      <c r="E24" s="7"/>
      <c r="F24" s="27">
        <v>2.8</v>
      </c>
      <c r="G24" s="28">
        <v>20</v>
      </c>
      <c r="H24" s="29">
        <f t="shared" si="2"/>
        <v>20</v>
      </c>
      <c r="I24" s="141"/>
      <c r="J24" s="31"/>
      <c r="K24" s="32">
        <f t="shared" si="3"/>
        <v>0</v>
      </c>
      <c r="L24" s="17"/>
    </row>
    <row r="25" spans="1:12" ht="40.5">
      <c r="A25" s="140"/>
      <c r="B25" s="48" t="s">
        <v>41</v>
      </c>
      <c r="C25" s="46">
        <v>25</v>
      </c>
      <c r="D25" s="47"/>
      <c r="E25" s="7"/>
      <c r="F25" s="27">
        <v>2.8</v>
      </c>
      <c r="G25" s="28">
        <v>20</v>
      </c>
      <c r="H25" s="29">
        <f t="shared" si="2"/>
        <v>20</v>
      </c>
      <c r="I25" s="141"/>
      <c r="J25" s="31"/>
      <c r="K25" s="32">
        <f t="shared" si="3"/>
        <v>0</v>
      </c>
      <c r="L25" s="17"/>
    </row>
    <row r="26" spans="1:12" ht="27.75" customHeight="1">
      <c r="A26" s="140"/>
      <c r="B26" s="48" t="s">
        <v>42</v>
      </c>
      <c r="C26" s="46">
        <v>25</v>
      </c>
      <c r="D26" s="47"/>
      <c r="E26" s="7"/>
      <c r="F26" s="27">
        <v>2.8</v>
      </c>
      <c r="G26" s="28">
        <v>20</v>
      </c>
      <c r="H26" s="29">
        <f t="shared" si="2"/>
        <v>20</v>
      </c>
      <c r="I26" s="141"/>
      <c r="J26" s="31"/>
      <c r="K26" s="32">
        <f t="shared" si="3"/>
        <v>0</v>
      </c>
      <c r="L26" s="17"/>
    </row>
    <row r="27" spans="1:12" ht="50.25" customHeight="1">
      <c r="A27" s="140"/>
      <c r="B27" s="33"/>
      <c r="C27" s="46"/>
      <c r="D27" s="47" t="s">
        <v>43</v>
      </c>
      <c r="E27" s="7">
        <v>32</v>
      </c>
      <c r="F27" s="27">
        <v>3.65</v>
      </c>
      <c r="G27" s="28">
        <v>20</v>
      </c>
      <c r="H27" s="29">
        <f t="shared" si="2"/>
        <v>20</v>
      </c>
      <c r="I27" s="141"/>
      <c r="J27" s="31"/>
      <c r="K27" s="32">
        <f t="shared" si="3"/>
        <v>0</v>
      </c>
      <c r="L27" s="17"/>
    </row>
    <row r="28" spans="1:12" ht="15.75">
      <c r="A28" s="35" t="s">
        <v>44</v>
      </c>
      <c r="B28" s="49" t="s">
        <v>45</v>
      </c>
      <c r="C28" s="46">
        <v>26</v>
      </c>
      <c r="D28" s="47"/>
      <c r="E28" s="7"/>
      <c r="F28" s="27">
        <v>2.8</v>
      </c>
      <c r="G28" s="28">
        <v>20</v>
      </c>
      <c r="H28" s="29">
        <f t="shared" si="2"/>
        <v>20</v>
      </c>
      <c r="I28" s="141"/>
      <c r="J28" s="31"/>
      <c r="K28" s="32">
        <f t="shared" si="3"/>
        <v>0</v>
      </c>
      <c r="L28" s="17"/>
    </row>
    <row r="29" spans="1:12" ht="12.75" customHeight="1">
      <c r="A29" s="140" t="s">
        <v>46</v>
      </c>
      <c r="B29" s="33" t="s">
        <v>47</v>
      </c>
      <c r="C29" s="46">
        <v>45</v>
      </c>
      <c r="D29" s="47"/>
      <c r="E29" s="7"/>
      <c r="F29" s="27">
        <v>2.8</v>
      </c>
      <c r="G29" s="28">
        <v>75</v>
      </c>
      <c r="H29" s="29">
        <f t="shared" si="2"/>
        <v>75</v>
      </c>
      <c r="I29" s="141" t="s">
        <v>48</v>
      </c>
      <c r="J29" s="31"/>
      <c r="K29" s="32">
        <f t="shared" si="3"/>
        <v>0</v>
      </c>
      <c r="L29" s="17"/>
    </row>
    <row r="30" spans="1:12" ht="36" customHeight="1">
      <c r="A30" s="140" t="s">
        <v>49</v>
      </c>
      <c r="B30" s="33"/>
      <c r="C30" s="46"/>
      <c r="D30" s="47" t="s">
        <v>50</v>
      </c>
      <c r="E30" s="7">
        <v>33</v>
      </c>
      <c r="F30" s="27">
        <v>3.8</v>
      </c>
      <c r="G30" s="28">
        <v>50</v>
      </c>
      <c r="H30" s="29">
        <f t="shared" si="2"/>
        <v>50</v>
      </c>
      <c r="I30" s="141"/>
      <c r="J30" s="50"/>
      <c r="K30" s="51">
        <f t="shared" si="3"/>
        <v>0</v>
      </c>
      <c r="L30" s="17"/>
    </row>
    <row r="31" spans="1:12" ht="12.75" customHeight="1">
      <c r="A31" s="140" t="s">
        <v>51</v>
      </c>
      <c r="B31" s="33" t="s">
        <v>52</v>
      </c>
      <c r="C31" s="46"/>
      <c r="D31" s="47"/>
      <c r="E31" s="7"/>
      <c r="F31" s="27">
        <v>2.8</v>
      </c>
      <c r="G31" s="28">
        <v>20</v>
      </c>
      <c r="H31" s="29">
        <f t="shared" si="2"/>
        <v>20</v>
      </c>
      <c r="I31" s="141" t="s">
        <v>53</v>
      </c>
      <c r="J31" s="31"/>
      <c r="K31" s="32">
        <f t="shared" si="3"/>
        <v>0</v>
      </c>
      <c r="L31" s="17"/>
    </row>
    <row r="32" spans="1:12" ht="15">
      <c r="A32" s="140"/>
      <c r="B32" s="33" t="s">
        <v>54</v>
      </c>
      <c r="C32" s="46">
        <v>46</v>
      </c>
      <c r="D32" s="47"/>
      <c r="E32" s="7"/>
      <c r="F32" s="27">
        <v>2.8</v>
      </c>
      <c r="G32" s="28">
        <v>20</v>
      </c>
      <c r="H32" s="29">
        <f t="shared" si="2"/>
        <v>20</v>
      </c>
      <c r="I32" s="141"/>
      <c r="J32" s="50"/>
      <c r="K32" s="51">
        <f t="shared" si="3"/>
        <v>0</v>
      </c>
      <c r="L32" s="17"/>
    </row>
    <row r="33" spans="1:12" ht="12.75" customHeight="1">
      <c r="A33" s="140" t="s">
        <v>55</v>
      </c>
      <c r="B33" s="33"/>
      <c r="C33" s="46"/>
      <c r="D33" s="47" t="s">
        <v>56</v>
      </c>
      <c r="E33" s="7">
        <v>31</v>
      </c>
      <c r="F33" s="27">
        <v>3.8</v>
      </c>
      <c r="G33" s="28">
        <v>50</v>
      </c>
      <c r="H33" s="29">
        <f t="shared" si="2"/>
        <v>50</v>
      </c>
      <c r="I33" s="141"/>
      <c r="J33" s="31"/>
      <c r="K33" s="32">
        <f t="shared" si="3"/>
        <v>0</v>
      </c>
      <c r="L33" s="17"/>
    </row>
    <row r="34" spans="1:12" ht="25.5" customHeight="1">
      <c r="A34" s="140"/>
      <c r="B34" s="33" t="s">
        <v>57</v>
      </c>
      <c r="C34" s="46">
        <v>7</v>
      </c>
      <c r="D34" s="47"/>
      <c r="E34" s="7"/>
      <c r="F34" s="27">
        <v>2.8</v>
      </c>
      <c r="G34" s="28">
        <v>30</v>
      </c>
      <c r="H34" s="29">
        <f t="shared" si="2"/>
        <v>30</v>
      </c>
      <c r="I34" s="141"/>
      <c r="J34" s="31"/>
      <c r="K34" s="32">
        <f t="shared" si="3"/>
        <v>0</v>
      </c>
      <c r="L34" s="17"/>
    </row>
    <row r="35" spans="1:12" ht="33" customHeight="1">
      <c r="A35" s="140" t="s">
        <v>58</v>
      </c>
      <c r="B35" s="48" t="s">
        <v>59</v>
      </c>
      <c r="C35" s="46">
        <v>59</v>
      </c>
      <c r="D35" s="47"/>
      <c r="E35" s="7"/>
      <c r="F35" s="27">
        <v>2.8</v>
      </c>
      <c r="G35" s="28">
        <v>30</v>
      </c>
      <c r="H35" s="29">
        <f t="shared" si="2"/>
        <v>30</v>
      </c>
      <c r="I35" s="141"/>
      <c r="J35" s="31"/>
      <c r="K35" s="32">
        <f t="shared" si="3"/>
        <v>0</v>
      </c>
      <c r="L35" s="17"/>
    </row>
    <row r="36" spans="1:12" ht="33" customHeight="1">
      <c r="A36" s="140"/>
      <c r="B36" s="48" t="s">
        <v>60</v>
      </c>
      <c r="C36" s="46">
        <v>59</v>
      </c>
      <c r="D36" s="47"/>
      <c r="E36" s="7"/>
      <c r="F36" s="27">
        <v>2.8</v>
      </c>
      <c r="G36" s="28">
        <v>30</v>
      </c>
      <c r="H36" s="29">
        <f t="shared" si="2"/>
        <v>30</v>
      </c>
      <c r="I36" s="141"/>
      <c r="J36" s="31"/>
      <c r="K36" s="32">
        <f t="shared" si="3"/>
        <v>0</v>
      </c>
      <c r="L36" s="17"/>
    </row>
    <row r="37" spans="1:12" ht="33" customHeight="1">
      <c r="A37" s="140"/>
      <c r="B37" s="48" t="s">
        <v>61</v>
      </c>
      <c r="C37" s="46">
        <v>59</v>
      </c>
      <c r="D37" s="47"/>
      <c r="E37" s="7"/>
      <c r="F37" s="27">
        <v>2.8</v>
      </c>
      <c r="G37" s="28">
        <v>30</v>
      </c>
      <c r="H37" s="29">
        <f t="shared" si="2"/>
        <v>30</v>
      </c>
      <c r="I37" s="141"/>
      <c r="J37" s="31"/>
      <c r="K37" s="32">
        <f t="shared" si="3"/>
        <v>0</v>
      </c>
      <c r="L37" s="17"/>
    </row>
    <row r="38" spans="1:12" ht="30">
      <c r="A38" s="140"/>
      <c r="B38" s="33"/>
      <c r="C38" s="46"/>
      <c r="D38" s="47" t="s">
        <v>62</v>
      </c>
      <c r="E38" s="7">
        <v>36</v>
      </c>
      <c r="F38" s="27">
        <v>3.95</v>
      </c>
      <c r="G38" s="28">
        <v>30</v>
      </c>
      <c r="H38" s="29">
        <f t="shared" si="2"/>
        <v>30</v>
      </c>
      <c r="I38" s="141"/>
      <c r="J38" s="31"/>
      <c r="K38" s="32">
        <f t="shared" si="3"/>
        <v>0</v>
      </c>
      <c r="L38" s="17"/>
    </row>
    <row r="39" spans="1:12" ht="12.75" customHeight="1">
      <c r="A39" s="140" t="s">
        <v>63</v>
      </c>
      <c r="B39" s="33" t="s">
        <v>64</v>
      </c>
      <c r="C39" s="46">
        <v>70</v>
      </c>
      <c r="D39" s="47"/>
      <c r="E39" s="7"/>
      <c r="F39" s="27">
        <v>2.8</v>
      </c>
      <c r="G39" s="28">
        <v>40</v>
      </c>
      <c r="H39" s="29">
        <f t="shared" si="2"/>
        <v>40</v>
      </c>
      <c r="I39" s="141"/>
      <c r="J39" s="31"/>
      <c r="K39" s="32">
        <f t="shared" si="3"/>
        <v>0</v>
      </c>
      <c r="L39" s="17"/>
    </row>
    <row r="40" spans="1:12" ht="27.75">
      <c r="A40" s="140"/>
      <c r="B40" s="48" t="s">
        <v>65</v>
      </c>
      <c r="C40" s="46">
        <v>71</v>
      </c>
      <c r="D40" s="47"/>
      <c r="E40" s="7"/>
      <c r="F40" s="27">
        <v>2.8</v>
      </c>
      <c r="G40" s="28">
        <v>40</v>
      </c>
      <c r="H40" s="29">
        <f t="shared" si="2"/>
        <v>40</v>
      </c>
      <c r="I40" s="141"/>
      <c r="J40" s="31"/>
      <c r="K40" s="32">
        <f t="shared" si="3"/>
        <v>0</v>
      </c>
      <c r="L40" s="17"/>
    </row>
    <row r="41" spans="1:12" ht="27.75">
      <c r="A41" s="140"/>
      <c r="B41" s="48" t="s">
        <v>66</v>
      </c>
      <c r="C41" s="46">
        <v>69</v>
      </c>
      <c r="D41" s="47"/>
      <c r="E41" s="7"/>
      <c r="F41" s="27">
        <v>2.8</v>
      </c>
      <c r="G41" s="28">
        <v>50</v>
      </c>
      <c r="H41" s="29">
        <f t="shared" si="2"/>
        <v>50</v>
      </c>
      <c r="I41" s="141"/>
      <c r="J41" s="31"/>
      <c r="K41" s="32">
        <f t="shared" si="3"/>
        <v>0</v>
      </c>
      <c r="L41" s="17"/>
    </row>
    <row r="42" spans="1:12" ht="27.75">
      <c r="A42" s="140"/>
      <c r="B42" s="48" t="s">
        <v>67</v>
      </c>
      <c r="C42" s="46">
        <v>68</v>
      </c>
      <c r="D42" s="47"/>
      <c r="E42" s="7"/>
      <c r="F42" s="27">
        <v>2.8</v>
      </c>
      <c r="G42" s="28">
        <v>50</v>
      </c>
      <c r="H42" s="29">
        <f t="shared" si="2"/>
        <v>50</v>
      </c>
      <c r="I42" s="141"/>
      <c r="J42" s="31"/>
      <c r="K42" s="32">
        <f t="shared" si="3"/>
        <v>0</v>
      </c>
      <c r="L42" s="17"/>
    </row>
    <row r="43" spans="1:12" ht="23.25" customHeight="1">
      <c r="A43" s="140"/>
      <c r="B43" s="48" t="s">
        <v>68</v>
      </c>
      <c r="C43" s="46"/>
      <c r="D43" s="47"/>
      <c r="E43" s="7"/>
      <c r="F43" s="27">
        <v>2.8</v>
      </c>
      <c r="G43" s="28">
        <v>50</v>
      </c>
      <c r="H43" s="29">
        <f t="shared" si="2"/>
        <v>50</v>
      </c>
      <c r="I43" s="141"/>
      <c r="J43" s="31"/>
      <c r="K43" s="32">
        <f t="shared" si="3"/>
        <v>0</v>
      </c>
      <c r="L43" s="17"/>
    </row>
    <row r="44" spans="1:12" ht="30" customHeight="1">
      <c r="A44" s="140"/>
      <c r="B44" s="48" t="s">
        <v>69</v>
      </c>
      <c r="C44" s="46"/>
      <c r="D44" s="47"/>
      <c r="E44" s="7"/>
      <c r="F44" s="27">
        <v>2.8</v>
      </c>
      <c r="G44" s="28">
        <v>50</v>
      </c>
      <c r="H44" s="29">
        <f t="shared" si="2"/>
        <v>50</v>
      </c>
      <c r="I44" s="141"/>
      <c r="J44" s="31"/>
      <c r="K44" s="32">
        <f t="shared" si="3"/>
        <v>0</v>
      </c>
      <c r="L44" s="17"/>
    </row>
    <row r="45" spans="1:12" ht="24.75" customHeight="1">
      <c r="A45" s="140"/>
      <c r="B45" s="48" t="s">
        <v>70</v>
      </c>
      <c r="C45" s="46">
        <v>69</v>
      </c>
      <c r="D45" s="47"/>
      <c r="E45" s="7"/>
      <c r="F45" s="27">
        <v>2.8</v>
      </c>
      <c r="G45" s="28">
        <v>50</v>
      </c>
      <c r="H45" s="29">
        <f t="shared" si="2"/>
        <v>50</v>
      </c>
      <c r="I45" s="141"/>
      <c r="J45" s="31"/>
      <c r="K45" s="32">
        <f t="shared" si="3"/>
        <v>0</v>
      </c>
      <c r="L45" s="17"/>
    </row>
    <row r="46" spans="1:12" ht="25.5" customHeight="1">
      <c r="A46" s="140"/>
      <c r="B46" s="48" t="s">
        <v>71</v>
      </c>
      <c r="C46" s="46">
        <v>66</v>
      </c>
      <c r="D46" s="47"/>
      <c r="E46" s="7"/>
      <c r="F46" s="27">
        <v>2.8</v>
      </c>
      <c r="G46" s="28">
        <v>50</v>
      </c>
      <c r="H46" s="29">
        <f t="shared" si="2"/>
        <v>50</v>
      </c>
      <c r="I46" s="141"/>
      <c r="J46" s="31"/>
      <c r="K46" s="32">
        <f t="shared" si="3"/>
        <v>0</v>
      </c>
      <c r="L46" s="17"/>
    </row>
    <row r="47" spans="1:12" ht="31.5">
      <c r="A47" s="52" t="s">
        <v>72</v>
      </c>
      <c r="B47" s="53"/>
      <c r="C47" s="38"/>
      <c r="D47" s="24"/>
      <c r="E47" s="39"/>
      <c r="F47" s="40"/>
      <c r="G47" s="24"/>
      <c r="H47" s="41"/>
      <c r="I47" s="42"/>
      <c r="J47" s="43"/>
      <c r="K47" s="54"/>
      <c r="L47" s="17"/>
    </row>
    <row r="48" spans="1:12" ht="12.75" customHeight="1">
      <c r="A48" s="140" t="s">
        <v>73</v>
      </c>
      <c r="B48" s="55"/>
      <c r="C48" s="56"/>
      <c r="D48" s="28" t="s">
        <v>74</v>
      </c>
      <c r="E48" s="57">
        <v>18</v>
      </c>
      <c r="F48" s="27">
        <v>4.2</v>
      </c>
      <c r="G48" s="28">
        <v>2</v>
      </c>
      <c r="H48" s="58">
        <f aca="true" t="shared" si="4" ref="H48:H85">G48-J48-M48-P48-S48-V48-Y48-AB48-AE48-AH48-AB48</f>
        <v>2</v>
      </c>
      <c r="I48" s="59" t="str">
        <f>I$2</f>
        <v>NOM du Jardinier </v>
      </c>
      <c r="J48" s="31"/>
      <c r="K48" s="60">
        <f aca="true" t="shared" si="5" ref="K48:K85">$F48/$G48*J48</f>
        <v>0</v>
      </c>
      <c r="L48" s="17"/>
    </row>
    <row r="49" spans="1:12" ht="15">
      <c r="A49" s="140"/>
      <c r="B49" s="55"/>
      <c r="C49" s="56"/>
      <c r="D49" s="28" t="s">
        <v>75</v>
      </c>
      <c r="E49" s="57">
        <v>18</v>
      </c>
      <c r="F49" s="27">
        <v>3.95</v>
      </c>
      <c r="G49" s="28">
        <v>250</v>
      </c>
      <c r="H49" s="58">
        <f t="shared" si="4"/>
        <v>250</v>
      </c>
      <c r="I49" s="59" t="s">
        <v>76</v>
      </c>
      <c r="J49" s="31"/>
      <c r="K49" s="60">
        <f t="shared" si="5"/>
        <v>0</v>
      </c>
      <c r="L49" s="17"/>
    </row>
    <row r="50" spans="1:12" ht="15">
      <c r="A50" s="140"/>
      <c r="B50" s="55"/>
      <c r="C50" s="56"/>
      <c r="D50" s="28" t="s">
        <v>77</v>
      </c>
      <c r="E50" s="57">
        <v>9</v>
      </c>
      <c r="F50" s="27">
        <v>3.65</v>
      </c>
      <c r="G50" s="28">
        <v>400</v>
      </c>
      <c r="H50" s="58">
        <f t="shared" si="4"/>
        <v>400</v>
      </c>
      <c r="I50" s="59" t="s">
        <v>17</v>
      </c>
      <c r="J50" s="31"/>
      <c r="K50" s="60">
        <f t="shared" si="5"/>
        <v>0</v>
      </c>
      <c r="L50" s="17"/>
    </row>
    <row r="51" spans="1:12" ht="29.25">
      <c r="A51" s="140"/>
      <c r="B51" s="61" t="s">
        <v>78</v>
      </c>
      <c r="C51" s="56">
        <v>24</v>
      </c>
      <c r="D51" s="28"/>
      <c r="E51" s="57"/>
      <c r="F51" s="27">
        <v>2.8</v>
      </c>
      <c r="G51" s="28">
        <v>1200</v>
      </c>
      <c r="H51" s="58">
        <f t="shared" si="4"/>
        <v>1200</v>
      </c>
      <c r="I51" s="59" t="s">
        <v>79</v>
      </c>
      <c r="J51" s="31"/>
      <c r="K51" s="60">
        <f t="shared" si="5"/>
        <v>0</v>
      </c>
      <c r="L51" s="17"/>
    </row>
    <row r="52" spans="1:12" ht="15">
      <c r="A52" s="140"/>
      <c r="B52" s="55"/>
      <c r="C52" s="56"/>
      <c r="D52" s="28" t="s">
        <v>80</v>
      </c>
      <c r="E52" s="57">
        <v>27</v>
      </c>
      <c r="F52" s="27">
        <v>3.65</v>
      </c>
      <c r="G52" s="28">
        <v>2000</v>
      </c>
      <c r="H52" s="58">
        <f t="shared" si="4"/>
        <v>2000</v>
      </c>
      <c r="I52" s="142" t="s">
        <v>81</v>
      </c>
      <c r="J52" s="31"/>
      <c r="K52" s="60">
        <f t="shared" si="5"/>
        <v>0</v>
      </c>
      <c r="L52" s="17"/>
    </row>
    <row r="53" spans="1:12" ht="26.25">
      <c r="A53" s="140"/>
      <c r="B53" s="62" t="s">
        <v>82</v>
      </c>
      <c r="C53" s="56">
        <v>44</v>
      </c>
      <c r="D53" s="28"/>
      <c r="E53" s="57"/>
      <c r="F53" s="27">
        <v>2.8</v>
      </c>
      <c r="G53" s="28">
        <v>2000</v>
      </c>
      <c r="H53" s="58">
        <f t="shared" si="4"/>
        <v>2000</v>
      </c>
      <c r="I53" s="142"/>
      <c r="J53" s="31"/>
      <c r="K53" s="60">
        <f t="shared" si="5"/>
        <v>0</v>
      </c>
      <c r="L53" s="17"/>
    </row>
    <row r="54" spans="1:12" ht="34.5" customHeight="1">
      <c r="A54" s="143" t="s">
        <v>83</v>
      </c>
      <c r="B54" s="63" t="s">
        <v>84</v>
      </c>
      <c r="C54" s="64">
        <v>55</v>
      </c>
      <c r="D54" s="65"/>
      <c r="E54" s="66"/>
      <c r="F54" s="67">
        <v>2.8</v>
      </c>
      <c r="G54" s="65">
        <v>120</v>
      </c>
      <c r="H54" s="68">
        <f t="shared" si="4"/>
        <v>120</v>
      </c>
      <c r="I54" s="144" t="s">
        <v>85</v>
      </c>
      <c r="J54" s="70"/>
      <c r="K54" s="71">
        <f t="shared" si="5"/>
        <v>0</v>
      </c>
      <c r="L54" s="17"/>
    </row>
    <row r="55" spans="1:12" ht="34.5" customHeight="1">
      <c r="A55" s="143"/>
      <c r="B55" s="72" t="s">
        <v>86</v>
      </c>
      <c r="C55" s="56">
        <v>55</v>
      </c>
      <c r="D55" s="28"/>
      <c r="E55" s="57"/>
      <c r="F55" s="27">
        <v>2.8</v>
      </c>
      <c r="G55" s="28">
        <v>120</v>
      </c>
      <c r="H55" s="58">
        <f t="shared" si="4"/>
        <v>120</v>
      </c>
      <c r="I55" s="144"/>
      <c r="J55" s="31"/>
      <c r="K55" s="32">
        <f t="shared" si="5"/>
        <v>0</v>
      </c>
      <c r="L55" s="17"/>
    </row>
    <row r="56" spans="1:12" ht="28.5" customHeight="1">
      <c r="A56" s="143"/>
      <c r="B56" s="73"/>
      <c r="C56" s="74"/>
      <c r="D56" s="75" t="s">
        <v>87</v>
      </c>
      <c r="E56" s="76">
        <v>27</v>
      </c>
      <c r="F56" s="77">
        <v>3.8</v>
      </c>
      <c r="G56" s="75">
        <v>200</v>
      </c>
      <c r="H56" s="78">
        <f t="shared" si="4"/>
        <v>200</v>
      </c>
      <c r="I56" s="79" t="s">
        <v>88</v>
      </c>
      <c r="J56" s="50"/>
      <c r="K56" s="51">
        <f t="shared" si="5"/>
        <v>0</v>
      </c>
      <c r="L56" s="17"/>
    </row>
    <row r="57" spans="1:12" ht="28.5" customHeight="1">
      <c r="A57" s="140" t="s">
        <v>89</v>
      </c>
      <c r="B57" s="80" t="s">
        <v>90</v>
      </c>
      <c r="C57" s="64">
        <v>38</v>
      </c>
      <c r="D57" s="65"/>
      <c r="E57" s="66"/>
      <c r="F57" s="67">
        <v>2.8</v>
      </c>
      <c r="G57" s="65">
        <v>1000</v>
      </c>
      <c r="H57" s="68">
        <f t="shared" si="4"/>
        <v>1000</v>
      </c>
      <c r="I57" s="69" t="s">
        <v>21</v>
      </c>
      <c r="J57" s="70"/>
      <c r="K57" s="71">
        <f t="shared" si="5"/>
        <v>0</v>
      </c>
      <c r="L57" s="17"/>
    </row>
    <row r="58" spans="1:12" ht="15">
      <c r="A58" s="140"/>
      <c r="B58" s="81" t="s">
        <v>91</v>
      </c>
      <c r="C58" s="56">
        <v>41</v>
      </c>
      <c r="D58" s="28"/>
      <c r="E58" s="57"/>
      <c r="F58" s="27">
        <v>2.8</v>
      </c>
      <c r="G58" s="28">
        <v>1000</v>
      </c>
      <c r="H58" s="58">
        <f t="shared" si="4"/>
        <v>1000</v>
      </c>
      <c r="I58" s="59" t="s">
        <v>21</v>
      </c>
      <c r="J58" s="31"/>
      <c r="K58" s="32">
        <f t="shared" si="5"/>
        <v>0</v>
      </c>
      <c r="L58" s="17"/>
    </row>
    <row r="59" spans="1:12" ht="15">
      <c r="A59" s="140"/>
      <c r="B59" s="81" t="s">
        <v>92</v>
      </c>
      <c r="C59" s="56">
        <v>41</v>
      </c>
      <c r="D59" s="28"/>
      <c r="E59" s="57"/>
      <c r="F59" s="27">
        <v>2.8</v>
      </c>
      <c r="G59" s="28">
        <v>1000</v>
      </c>
      <c r="H59" s="58">
        <f t="shared" si="4"/>
        <v>1000</v>
      </c>
      <c r="I59" s="59" t="s">
        <v>21</v>
      </c>
      <c r="J59" s="31"/>
      <c r="K59" s="32">
        <f t="shared" si="5"/>
        <v>0</v>
      </c>
      <c r="L59" s="17"/>
    </row>
    <row r="60" spans="1:12" ht="15">
      <c r="A60" s="140"/>
      <c r="B60" s="81" t="s">
        <v>93</v>
      </c>
      <c r="C60" s="56">
        <v>42</v>
      </c>
      <c r="D60" s="28"/>
      <c r="E60" s="57"/>
      <c r="F60" s="27">
        <v>2.8</v>
      </c>
      <c r="G60" s="28">
        <v>1000</v>
      </c>
      <c r="H60" s="58">
        <f t="shared" si="4"/>
        <v>1000</v>
      </c>
      <c r="I60" s="59" t="s">
        <v>21</v>
      </c>
      <c r="J60" s="31"/>
      <c r="K60" s="32">
        <f t="shared" si="5"/>
        <v>0</v>
      </c>
      <c r="L60" s="17"/>
    </row>
    <row r="61" spans="1:12" ht="30">
      <c r="A61" s="140"/>
      <c r="B61" s="81" t="s">
        <v>94</v>
      </c>
      <c r="C61" s="56"/>
      <c r="D61" s="82"/>
      <c r="E61" s="57"/>
      <c r="F61" s="27">
        <v>2.8</v>
      </c>
      <c r="G61" s="28">
        <v>800</v>
      </c>
      <c r="H61" s="58">
        <f t="shared" si="4"/>
        <v>800</v>
      </c>
      <c r="I61" s="59" t="s">
        <v>95</v>
      </c>
      <c r="J61" s="31"/>
      <c r="K61" s="32">
        <f t="shared" si="5"/>
        <v>0</v>
      </c>
      <c r="L61" s="17"/>
    </row>
    <row r="62" spans="1:12" ht="30" customHeight="1">
      <c r="A62" s="140"/>
      <c r="B62" s="81" t="s">
        <v>96</v>
      </c>
      <c r="C62" s="56"/>
      <c r="D62" s="28"/>
      <c r="E62" s="57"/>
      <c r="F62" s="27">
        <v>2.8</v>
      </c>
      <c r="G62" s="28">
        <v>800</v>
      </c>
      <c r="H62" s="58">
        <f t="shared" si="4"/>
        <v>800</v>
      </c>
      <c r="I62" s="59" t="s">
        <v>95</v>
      </c>
      <c r="J62" s="31"/>
      <c r="K62" s="32">
        <f t="shared" si="5"/>
        <v>0</v>
      </c>
      <c r="L62" s="17"/>
    </row>
    <row r="63" spans="1:12" ht="30" customHeight="1">
      <c r="A63" s="140"/>
      <c r="B63" s="73"/>
      <c r="C63" s="74"/>
      <c r="D63" s="75" t="s">
        <v>97</v>
      </c>
      <c r="E63" s="76">
        <v>19</v>
      </c>
      <c r="F63" s="77">
        <v>3.65</v>
      </c>
      <c r="G63" s="75">
        <v>2400</v>
      </c>
      <c r="H63" s="78">
        <f t="shared" si="4"/>
        <v>2400</v>
      </c>
      <c r="I63" s="79" t="s">
        <v>98</v>
      </c>
      <c r="J63" s="50"/>
      <c r="K63" s="51">
        <f t="shared" si="5"/>
        <v>0</v>
      </c>
      <c r="L63" s="17"/>
    </row>
    <row r="64" spans="1:12" ht="12.75" customHeight="1">
      <c r="A64" s="140" t="s">
        <v>99</v>
      </c>
      <c r="B64" s="63"/>
      <c r="C64" s="64"/>
      <c r="D64" s="65" t="s">
        <v>100</v>
      </c>
      <c r="E64" s="66">
        <v>20</v>
      </c>
      <c r="F64" s="67">
        <v>5.5</v>
      </c>
      <c r="G64" s="65">
        <v>300</v>
      </c>
      <c r="H64" s="68">
        <f t="shared" si="4"/>
        <v>300</v>
      </c>
      <c r="I64" s="69" t="s">
        <v>101</v>
      </c>
      <c r="J64" s="70"/>
      <c r="K64" s="71">
        <f t="shared" si="5"/>
        <v>0</v>
      </c>
      <c r="L64" s="17"/>
    </row>
    <row r="65" spans="1:12" ht="27.75" customHeight="1">
      <c r="A65" s="140"/>
      <c r="B65" s="72" t="s">
        <v>102</v>
      </c>
      <c r="C65" s="56"/>
      <c r="D65" s="28"/>
      <c r="E65" s="57"/>
      <c r="F65" s="27">
        <v>2.8</v>
      </c>
      <c r="G65" s="28">
        <v>300</v>
      </c>
      <c r="H65" s="58">
        <f t="shared" si="4"/>
        <v>300</v>
      </c>
      <c r="I65" s="59" t="s">
        <v>19</v>
      </c>
      <c r="J65" s="31"/>
      <c r="K65" s="32">
        <f t="shared" si="5"/>
        <v>0</v>
      </c>
      <c r="L65" s="17"/>
    </row>
    <row r="66" spans="1:12" ht="42.75">
      <c r="A66" s="140"/>
      <c r="B66" s="72" t="s">
        <v>103</v>
      </c>
      <c r="C66" s="56"/>
      <c r="D66" s="28"/>
      <c r="E66" s="57"/>
      <c r="F66" s="27">
        <v>2.8</v>
      </c>
      <c r="G66" s="28">
        <v>250</v>
      </c>
      <c r="H66" s="58">
        <f t="shared" si="4"/>
        <v>250</v>
      </c>
      <c r="I66" s="59" t="s">
        <v>76</v>
      </c>
      <c r="J66" s="31"/>
      <c r="K66" s="32">
        <f t="shared" si="5"/>
        <v>0</v>
      </c>
      <c r="L66" s="17"/>
    </row>
    <row r="67" spans="1:12" ht="27.75">
      <c r="A67" s="140"/>
      <c r="B67" s="72" t="s">
        <v>104</v>
      </c>
      <c r="C67" s="56"/>
      <c r="D67" s="28"/>
      <c r="E67" s="57"/>
      <c r="F67" s="27">
        <v>2.8</v>
      </c>
      <c r="G67" s="28">
        <v>300</v>
      </c>
      <c r="H67" s="58">
        <f t="shared" si="4"/>
        <v>300</v>
      </c>
      <c r="I67" s="59" t="s">
        <v>19</v>
      </c>
      <c r="J67" s="31"/>
      <c r="K67" s="32">
        <f t="shared" si="5"/>
        <v>0</v>
      </c>
      <c r="L67" s="17"/>
    </row>
    <row r="68" spans="1:12" ht="32.25" customHeight="1">
      <c r="A68" s="140"/>
      <c r="B68" s="72" t="s">
        <v>105</v>
      </c>
      <c r="C68" s="56"/>
      <c r="D68" s="28"/>
      <c r="E68" s="57"/>
      <c r="F68" s="27">
        <v>2.8</v>
      </c>
      <c r="G68" s="28">
        <v>250</v>
      </c>
      <c r="H68" s="58">
        <f t="shared" si="4"/>
        <v>250</v>
      </c>
      <c r="I68" s="59" t="s">
        <v>76</v>
      </c>
      <c r="J68" s="31"/>
      <c r="K68" s="32">
        <f t="shared" si="5"/>
        <v>0</v>
      </c>
      <c r="L68" s="17"/>
    </row>
    <row r="69" spans="1:12" ht="15">
      <c r="A69" s="140"/>
      <c r="B69" s="72" t="s">
        <v>106</v>
      </c>
      <c r="C69" s="56"/>
      <c r="D69" s="28"/>
      <c r="E69" s="57"/>
      <c r="F69" s="27">
        <v>2.8</v>
      </c>
      <c r="G69" s="28">
        <v>250</v>
      </c>
      <c r="H69" s="58">
        <f t="shared" si="4"/>
        <v>250</v>
      </c>
      <c r="I69" s="59" t="s">
        <v>76</v>
      </c>
      <c r="J69" s="31"/>
      <c r="K69" s="32">
        <f t="shared" si="5"/>
        <v>0</v>
      </c>
      <c r="L69" s="17"/>
    </row>
    <row r="70" spans="1:12" ht="27.75">
      <c r="A70" s="140"/>
      <c r="B70" s="72" t="s">
        <v>107</v>
      </c>
      <c r="C70" s="56"/>
      <c r="D70" s="28"/>
      <c r="E70" s="57"/>
      <c r="F70" s="27">
        <v>2.8</v>
      </c>
      <c r="G70" s="28">
        <v>300</v>
      </c>
      <c r="H70" s="58">
        <f t="shared" si="4"/>
        <v>300</v>
      </c>
      <c r="I70" s="59" t="s">
        <v>19</v>
      </c>
      <c r="J70" s="31"/>
      <c r="K70" s="32">
        <f t="shared" si="5"/>
        <v>0</v>
      </c>
      <c r="L70" s="17"/>
    </row>
    <row r="71" spans="1:12" ht="27.75">
      <c r="A71" s="140"/>
      <c r="B71" s="72" t="s">
        <v>108</v>
      </c>
      <c r="C71" s="56"/>
      <c r="D71" s="28"/>
      <c r="E71" s="57"/>
      <c r="F71" s="27">
        <v>2.8</v>
      </c>
      <c r="G71" s="28">
        <v>300</v>
      </c>
      <c r="H71" s="58">
        <f t="shared" si="4"/>
        <v>300</v>
      </c>
      <c r="I71" s="59" t="s">
        <v>19</v>
      </c>
      <c r="J71" s="31"/>
      <c r="K71" s="32">
        <f t="shared" si="5"/>
        <v>0</v>
      </c>
      <c r="L71" s="17"/>
    </row>
    <row r="72" spans="1:12" ht="27.75">
      <c r="A72" s="140"/>
      <c r="B72" s="81" t="s">
        <v>109</v>
      </c>
      <c r="C72" s="56"/>
      <c r="D72" s="28"/>
      <c r="E72" s="57"/>
      <c r="F72" s="27">
        <v>2.8</v>
      </c>
      <c r="G72" s="28">
        <v>300</v>
      </c>
      <c r="H72" s="58">
        <f t="shared" si="4"/>
        <v>300</v>
      </c>
      <c r="I72" s="59" t="s">
        <v>19</v>
      </c>
      <c r="J72" s="31"/>
      <c r="K72" s="32">
        <f t="shared" si="5"/>
        <v>0</v>
      </c>
      <c r="L72" s="17"/>
    </row>
    <row r="73" spans="1:12" ht="15">
      <c r="A73" s="140"/>
      <c r="B73" s="83"/>
      <c r="C73" s="84"/>
      <c r="D73" s="28" t="s">
        <v>110</v>
      </c>
      <c r="E73" s="57">
        <v>21</v>
      </c>
      <c r="F73" s="27">
        <v>3.95</v>
      </c>
      <c r="G73" s="28">
        <v>100</v>
      </c>
      <c r="H73" s="58">
        <f t="shared" si="4"/>
        <v>100</v>
      </c>
      <c r="I73" s="59" t="s">
        <v>111</v>
      </c>
      <c r="J73" s="31"/>
      <c r="K73" s="32">
        <f t="shared" si="5"/>
        <v>0</v>
      </c>
      <c r="L73" s="17"/>
    </row>
    <row r="74" spans="1:12" s="88" customFormat="1" ht="26.25" customHeight="1">
      <c r="A74" s="140"/>
      <c r="B74" s="85" t="s">
        <v>112</v>
      </c>
      <c r="C74" s="86"/>
      <c r="D74" s="61"/>
      <c r="E74" s="62"/>
      <c r="F74" s="27">
        <v>2.8</v>
      </c>
      <c r="G74" s="28">
        <v>300</v>
      </c>
      <c r="H74" s="58">
        <f t="shared" si="4"/>
        <v>300</v>
      </c>
      <c r="I74" s="59" t="s">
        <v>19</v>
      </c>
      <c r="J74" s="31"/>
      <c r="K74" s="32">
        <f t="shared" si="5"/>
        <v>0</v>
      </c>
      <c r="L74" s="87"/>
    </row>
    <row r="75" spans="1:12" ht="15">
      <c r="A75" s="140"/>
      <c r="B75" s="89"/>
      <c r="C75" s="90"/>
      <c r="D75" s="91" t="s">
        <v>113</v>
      </c>
      <c r="E75" s="92">
        <v>21</v>
      </c>
      <c r="F75" s="27">
        <v>3.8</v>
      </c>
      <c r="G75" s="28">
        <v>220</v>
      </c>
      <c r="H75" s="58">
        <f t="shared" si="4"/>
        <v>220</v>
      </c>
      <c r="I75" s="79" t="s">
        <v>114</v>
      </c>
      <c r="J75" s="50"/>
      <c r="K75" s="51">
        <f t="shared" si="5"/>
        <v>0</v>
      </c>
      <c r="L75" s="17"/>
    </row>
    <row r="76" spans="1:12" ht="12.75" customHeight="1">
      <c r="A76" s="140" t="s">
        <v>115</v>
      </c>
      <c r="B76" s="63"/>
      <c r="C76" s="64"/>
      <c r="D76" s="65" t="s">
        <v>116</v>
      </c>
      <c r="E76" s="66">
        <v>38</v>
      </c>
      <c r="F76" s="67">
        <v>6.5</v>
      </c>
      <c r="G76" s="65">
        <v>100</v>
      </c>
      <c r="H76" s="68">
        <f t="shared" si="4"/>
        <v>100</v>
      </c>
      <c r="I76" s="69" t="s">
        <v>111</v>
      </c>
      <c r="J76" s="70"/>
      <c r="K76" s="71">
        <f t="shared" si="5"/>
        <v>0</v>
      </c>
      <c r="L76" s="17"/>
    </row>
    <row r="77" spans="1:12" ht="15">
      <c r="A77" s="140"/>
      <c r="B77" s="72"/>
      <c r="C77" s="56"/>
      <c r="D77" s="28" t="s">
        <v>117</v>
      </c>
      <c r="E77" s="57">
        <v>38</v>
      </c>
      <c r="F77" s="27">
        <v>4.9</v>
      </c>
      <c r="G77" s="28">
        <v>100</v>
      </c>
      <c r="H77" s="58">
        <f t="shared" si="4"/>
        <v>100</v>
      </c>
      <c r="I77" s="59" t="s">
        <v>111</v>
      </c>
      <c r="J77" s="31"/>
      <c r="K77" s="32">
        <f t="shared" si="5"/>
        <v>0</v>
      </c>
      <c r="L77" s="17"/>
    </row>
    <row r="78" spans="1:12" ht="15">
      <c r="A78" s="140"/>
      <c r="B78" s="72" t="s">
        <v>118</v>
      </c>
      <c r="C78" s="56"/>
      <c r="D78" s="28"/>
      <c r="E78" s="57"/>
      <c r="F78" s="27">
        <v>4.5</v>
      </c>
      <c r="G78" s="28">
        <v>140</v>
      </c>
      <c r="H78" s="58">
        <f t="shared" si="4"/>
        <v>140</v>
      </c>
      <c r="I78" s="59" t="s">
        <v>119</v>
      </c>
      <c r="J78" s="31"/>
      <c r="K78" s="32">
        <f t="shared" si="5"/>
        <v>0</v>
      </c>
      <c r="L78" s="17"/>
    </row>
    <row r="79" spans="1:12" ht="15">
      <c r="A79" s="140"/>
      <c r="B79" s="72" t="s">
        <v>120</v>
      </c>
      <c r="C79" s="56"/>
      <c r="D79" s="28"/>
      <c r="E79" s="57"/>
      <c r="F79" s="27">
        <v>4.5</v>
      </c>
      <c r="G79" s="28">
        <v>140</v>
      </c>
      <c r="H79" s="58">
        <f t="shared" si="4"/>
        <v>140</v>
      </c>
      <c r="I79" s="59" t="s">
        <v>119</v>
      </c>
      <c r="J79" s="31"/>
      <c r="K79" s="32">
        <f t="shared" si="5"/>
        <v>0</v>
      </c>
      <c r="L79" s="17"/>
    </row>
    <row r="80" spans="1:12" ht="27.75">
      <c r="A80" s="140"/>
      <c r="B80" s="72" t="s">
        <v>121</v>
      </c>
      <c r="C80" s="56"/>
      <c r="D80" s="28"/>
      <c r="E80" s="57"/>
      <c r="F80" s="27">
        <v>5.25</v>
      </c>
      <c r="G80" s="28">
        <v>260</v>
      </c>
      <c r="H80" s="58">
        <f t="shared" si="4"/>
        <v>260</v>
      </c>
      <c r="I80" s="59" t="s">
        <v>122</v>
      </c>
      <c r="J80" s="31"/>
      <c r="K80" s="32">
        <f t="shared" si="5"/>
        <v>0</v>
      </c>
      <c r="L80" s="17"/>
    </row>
    <row r="81" spans="1:12" ht="27.75">
      <c r="A81" s="140"/>
      <c r="B81" s="72" t="s">
        <v>123</v>
      </c>
      <c r="C81" s="56"/>
      <c r="D81" s="28"/>
      <c r="E81" s="57"/>
      <c r="F81" s="27">
        <v>3.75</v>
      </c>
      <c r="G81" s="28">
        <v>40</v>
      </c>
      <c r="H81" s="58">
        <f t="shared" si="4"/>
        <v>40</v>
      </c>
      <c r="I81" s="59"/>
      <c r="J81" s="31"/>
      <c r="K81" s="32">
        <f t="shared" si="5"/>
        <v>0</v>
      </c>
      <c r="L81" s="17"/>
    </row>
    <row r="82" spans="1:12" ht="15">
      <c r="A82" s="140"/>
      <c r="B82" s="72"/>
      <c r="C82" s="56"/>
      <c r="D82" s="28" t="s">
        <v>124</v>
      </c>
      <c r="E82" s="57">
        <v>40</v>
      </c>
      <c r="F82" s="27">
        <v>6.5</v>
      </c>
      <c r="G82" s="28">
        <v>100</v>
      </c>
      <c r="H82" s="58">
        <f t="shared" si="4"/>
        <v>100</v>
      </c>
      <c r="I82" s="69" t="s">
        <v>111</v>
      </c>
      <c r="J82" s="31"/>
      <c r="K82" s="32">
        <f t="shared" si="5"/>
        <v>0</v>
      </c>
      <c r="L82" s="17"/>
    </row>
    <row r="83" spans="1:12" ht="15">
      <c r="A83" s="140"/>
      <c r="B83" s="72" t="s">
        <v>125</v>
      </c>
      <c r="C83" s="56"/>
      <c r="D83" s="28"/>
      <c r="E83" s="57"/>
      <c r="F83" s="27">
        <v>4.5</v>
      </c>
      <c r="G83" s="28">
        <v>70</v>
      </c>
      <c r="H83" s="58">
        <f t="shared" si="4"/>
        <v>70</v>
      </c>
      <c r="I83" s="59" t="s">
        <v>126</v>
      </c>
      <c r="J83" s="31"/>
      <c r="K83" s="32">
        <f t="shared" si="5"/>
        <v>0</v>
      </c>
      <c r="L83" s="17"/>
    </row>
    <row r="84" spans="1:12" ht="30">
      <c r="A84" s="140"/>
      <c r="B84" s="72" t="s">
        <v>127</v>
      </c>
      <c r="C84" s="56"/>
      <c r="D84" s="28"/>
      <c r="E84" s="57"/>
      <c r="F84" s="27">
        <v>4</v>
      </c>
      <c r="G84" s="28">
        <v>350</v>
      </c>
      <c r="H84" s="58">
        <f t="shared" si="4"/>
        <v>350</v>
      </c>
      <c r="I84" s="59" t="s">
        <v>128</v>
      </c>
      <c r="J84" s="31"/>
      <c r="K84" s="32">
        <f t="shared" si="5"/>
        <v>0</v>
      </c>
      <c r="L84" s="17"/>
    </row>
    <row r="85" spans="1:12" ht="15">
      <c r="A85" s="140"/>
      <c r="B85" s="73"/>
      <c r="C85" s="74"/>
      <c r="D85" s="75" t="s">
        <v>129</v>
      </c>
      <c r="E85" s="76">
        <v>41</v>
      </c>
      <c r="F85" s="77">
        <v>5.9</v>
      </c>
      <c r="G85" s="75">
        <v>80</v>
      </c>
      <c r="H85" s="78">
        <f t="shared" si="4"/>
        <v>80</v>
      </c>
      <c r="I85" s="79"/>
      <c r="J85" s="50"/>
      <c r="K85" s="51">
        <f t="shared" si="5"/>
        <v>0</v>
      </c>
      <c r="L85" s="17"/>
    </row>
    <row r="86" spans="1:12" ht="31.5">
      <c r="A86" s="36" t="s">
        <v>130</v>
      </c>
      <c r="B86" s="33"/>
      <c r="C86" s="46"/>
      <c r="D86" s="47"/>
      <c r="E86" s="39"/>
      <c r="F86" s="27"/>
      <c r="G86" s="28"/>
      <c r="H86" s="29"/>
      <c r="I86" s="30"/>
      <c r="J86" s="31"/>
      <c r="K86" s="32"/>
      <c r="L86" s="17"/>
    </row>
    <row r="87" spans="1:12" ht="12.75" customHeight="1">
      <c r="A87" s="145" t="s">
        <v>131</v>
      </c>
      <c r="B87" s="55"/>
      <c r="C87" s="56"/>
      <c r="D87" s="28"/>
      <c r="E87" s="93"/>
      <c r="F87" s="94"/>
      <c r="G87" s="95"/>
      <c r="H87" s="96"/>
      <c r="I87" s="97"/>
      <c r="J87" s="98"/>
      <c r="K87" s="99"/>
      <c r="L87" s="17"/>
    </row>
    <row r="88" spans="1:12" ht="15">
      <c r="A88" s="145"/>
      <c r="B88" s="55"/>
      <c r="C88" s="56"/>
      <c r="D88" s="28" t="s">
        <v>132</v>
      </c>
      <c r="E88" s="100">
        <v>43</v>
      </c>
      <c r="F88" s="101">
        <v>3.95</v>
      </c>
      <c r="G88" s="102">
        <v>150</v>
      </c>
      <c r="H88" s="103">
        <f aca="true" t="shared" si="6" ref="H88:H104">G88-J88-M88-P88-S88-V88-Y88-AB88-AE88-AH88-AB88</f>
        <v>150</v>
      </c>
      <c r="I88" s="104" t="s">
        <v>119</v>
      </c>
      <c r="J88" s="105"/>
      <c r="K88" s="106">
        <f aca="true" t="shared" si="7" ref="K88:K104">$F88/$G88*J88</f>
        <v>0</v>
      </c>
      <c r="L88" s="17"/>
    </row>
    <row r="89" spans="1:12" ht="15">
      <c r="A89" s="145" t="s">
        <v>131</v>
      </c>
      <c r="B89" s="55" t="s">
        <v>133</v>
      </c>
      <c r="C89" s="56"/>
      <c r="D89" s="28"/>
      <c r="E89" s="100"/>
      <c r="F89" s="101">
        <v>2.8</v>
      </c>
      <c r="G89" s="102">
        <v>250</v>
      </c>
      <c r="H89" s="103">
        <f t="shared" si="6"/>
        <v>250</v>
      </c>
      <c r="I89" s="104" t="s">
        <v>134</v>
      </c>
      <c r="J89" s="105"/>
      <c r="K89" s="106">
        <f t="shared" si="7"/>
        <v>0</v>
      </c>
      <c r="L89" s="17"/>
    </row>
    <row r="90" spans="1:12" ht="15">
      <c r="A90" s="145"/>
      <c r="B90" s="55" t="s">
        <v>135</v>
      </c>
      <c r="C90" s="56"/>
      <c r="D90" s="28"/>
      <c r="E90" s="100"/>
      <c r="F90" s="101">
        <v>2.8</v>
      </c>
      <c r="G90" s="102">
        <v>250</v>
      </c>
      <c r="H90" s="103">
        <f t="shared" si="6"/>
        <v>250</v>
      </c>
      <c r="I90" s="104" t="s">
        <v>134</v>
      </c>
      <c r="J90" s="105"/>
      <c r="K90" s="106">
        <f t="shared" si="7"/>
        <v>0</v>
      </c>
      <c r="L90" s="17"/>
    </row>
    <row r="91" spans="1:12" ht="15">
      <c r="A91" s="145"/>
      <c r="B91" s="55" t="s">
        <v>136</v>
      </c>
      <c r="C91" s="56">
        <v>9</v>
      </c>
      <c r="D91" s="28"/>
      <c r="E91" s="107"/>
      <c r="F91" s="108">
        <v>2.8</v>
      </c>
      <c r="G91" s="109">
        <v>250</v>
      </c>
      <c r="H91" s="110">
        <f t="shared" si="6"/>
        <v>250</v>
      </c>
      <c r="I91" s="111" t="s">
        <v>134</v>
      </c>
      <c r="J91" s="112"/>
      <c r="K91" s="113">
        <f t="shared" si="7"/>
        <v>0</v>
      </c>
      <c r="L91" s="17"/>
    </row>
    <row r="92" spans="1:12" ht="12.75" customHeight="1">
      <c r="A92" s="140" t="s">
        <v>137</v>
      </c>
      <c r="B92" s="63"/>
      <c r="C92" s="64"/>
      <c r="D92" s="65" t="s">
        <v>138</v>
      </c>
      <c r="E92" s="66">
        <v>46</v>
      </c>
      <c r="F92" s="67">
        <v>3.95</v>
      </c>
      <c r="G92" s="65">
        <v>1000</v>
      </c>
      <c r="H92" s="68">
        <f t="shared" si="6"/>
        <v>1000</v>
      </c>
      <c r="I92" s="69" t="s">
        <v>21</v>
      </c>
      <c r="J92" s="70"/>
      <c r="K92" s="71">
        <f t="shared" si="7"/>
        <v>0</v>
      </c>
      <c r="L92" s="17"/>
    </row>
    <row r="93" spans="1:12" ht="15">
      <c r="A93" s="140"/>
      <c r="B93" s="72"/>
      <c r="C93" s="56"/>
      <c r="D93" s="28" t="s">
        <v>139</v>
      </c>
      <c r="E93" s="57">
        <v>46</v>
      </c>
      <c r="F93" s="27">
        <v>3.8</v>
      </c>
      <c r="G93" s="28">
        <v>1000</v>
      </c>
      <c r="H93" s="58">
        <f t="shared" si="6"/>
        <v>1000</v>
      </c>
      <c r="I93" s="59" t="s">
        <v>21</v>
      </c>
      <c r="J93" s="31"/>
      <c r="K93" s="32">
        <f t="shared" si="7"/>
        <v>0</v>
      </c>
      <c r="L93" s="17"/>
    </row>
    <row r="94" spans="1:12" ht="15">
      <c r="A94" s="140"/>
      <c r="B94" s="72"/>
      <c r="C94" s="56"/>
      <c r="D94" s="114" t="s">
        <v>140</v>
      </c>
      <c r="E94" s="57">
        <v>46</v>
      </c>
      <c r="F94" s="27">
        <v>5.7</v>
      </c>
      <c r="G94" s="28">
        <v>500</v>
      </c>
      <c r="H94" s="58">
        <f t="shared" si="6"/>
        <v>500</v>
      </c>
      <c r="I94" s="59" t="s">
        <v>141</v>
      </c>
      <c r="J94" s="31"/>
      <c r="K94" s="32">
        <f t="shared" si="7"/>
        <v>0</v>
      </c>
      <c r="L94" s="17"/>
    </row>
    <row r="95" spans="1:12" ht="15">
      <c r="A95" s="140"/>
      <c r="B95" s="72" t="s">
        <v>142</v>
      </c>
      <c r="C95" s="56"/>
      <c r="D95" s="114"/>
      <c r="E95" s="57"/>
      <c r="F95" s="27">
        <v>2.8</v>
      </c>
      <c r="G95" s="28">
        <v>240</v>
      </c>
      <c r="H95" s="58">
        <f t="shared" si="6"/>
        <v>240</v>
      </c>
      <c r="I95" s="59" t="s">
        <v>143</v>
      </c>
      <c r="J95" s="31"/>
      <c r="K95" s="32">
        <f t="shared" si="7"/>
        <v>0</v>
      </c>
      <c r="L95" s="17"/>
    </row>
    <row r="96" spans="1:12" ht="15">
      <c r="A96" s="140"/>
      <c r="B96" s="72" t="s">
        <v>144</v>
      </c>
      <c r="C96" s="56"/>
      <c r="D96" s="114"/>
      <c r="E96" s="57"/>
      <c r="F96" s="27">
        <v>5.7</v>
      </c>
      <c r="G96" s="28">
        <v>500</v>
      </c>
      <c r="H96" s="58">
        <f t="shared" si="6"/>
        <v>500</v>
      </c>
      <c r="I96" s="59" t="s">
        <v>141</v>
      </c>
      <c r="J96" s="31"/>
      <c r="K96" s="32">
        <f t="shared" si="7"/>
        <v>0</v>
      </c>
      <c r="L96" s="17"/>
    </row>
    <row r="97" spans="1:12" ht="15">
      <c r="A97" s="140"/>
      <c r="B97" s="73" t="s">
        <v>145</v>
      </c>
      <c r="C97" s="74"/>
      <c r="D97" s="115"/>
      <c r="E97" s="76">
        <v>63</v>
      </c>
      <c r="F97" s="77">
        <v>2.8</v>
      </c>
      <c r="G97" s="75">
        <v>240</v>
      </c>
      <c r="H97" s="78">
        <f t="shared" si="6"/>
        <v>240</v>
      </c>
      <c r="I97" s="59" t="s">
        <v>143</v>
      </c>
      <c r="J97" s="50"/>
      <c r="K97" s="51">
        <f t="shared" si="7"/>
        <v>0</v>
      </c>
      <c r="L97" s="17"/>
    </row>
    <row r="98" spans="1:12" ht="18" customHeight="1">
      <c r="A98" s="35" t="s">
        <v>146</v>
      </c>
      <c r="B98" s="33"/>
      <c r="C98" s="46"/>
      <c r="D98" s="47" t="s">
        <v>147</v>
      </c>
      <c r="E98" s="7">
        <v>45</v>
      </c>
      <c r="F98" s="27">
        <v>3.95</v>
      </c>
      <c r="G98" s="28">
        <v>400</v>
      </c>
      <c r="H98" s="29">
        <f t="shared" si="6"/>
        <v>400</v>
      </c>
      <c r="I98" s="59" t="s">
        <v>17</v>
      </c>
      <c r="J98" s="31"/>
      <c r="K98" s="32">
        <f t="shared" si="7"/>
        <v>0</v>
      </c>
      <c r="L98" s="17"/>
    </row>
    <row r="99" spans="1:12" ht="12.75" customHeight="1">
      <c r="A99" s="140" t="s">
        <v>148</v>
      </c>
      <c r="B99" s="63"/>
      <c r="C99" s="64"/>
      <c r="D99" s="65" t="s">
        <v>149</v>
      </c>
      <c r="E99" s="66">
        <v>45</v>
      </c>
      <c r="F99" s="67">
        <v>3.65</v>
      </c>
      <c r="G99" s="65">
        <v>400</v>
      </c>
      <c r="H99" s="68">
        <f t="shared" si="6"/>
        <v>400</v>
      </c>
      <c r="I99" s="69" t="s">
        <v>17</v>
      </c>
      <c r="J99" s="70"/>
      <c r="K99" s="71">
        <f t="shared" si="7"/>
        <v>0</v>
      </c>
      <c r="L99" s="17"/>
    </row>
    <row r="100" spans="1:12" ht="15">
      <c r="A100" s="140"/>
      <c r="B100" s="73"/>
      <c r="C100" s="74"/>
      <c r="D100" s="75" t="s">
        <v>150</v>
      </c>
      <c r="E100" s="76">
        <v>44</v>
      </c>
      <c r="F100" s="77">
        <v>3.65</v>
      </c>
      <c r="G100" s="75">
        <v>400</v>
      </c>
      <c r="H100" s="78">
        <f t="shared" si="6"/>
        <v>400</v>
      </c>
      <c r="I100" s="79" t="s">
        <v>17</v>
      </c>
      <c r="J100" s="50"/>
      <c r="K100" s="51">
        <f t="shared" si="7"/>
        <v>0</v>
      </c>
      <c r="L100" s="17"/>
    </row>
    <row r="101" spans="1:12" ht="24.75" customHeight="1">
      <c r="A101" s="140" t="s">
        <v>151</v>
      </c>
      <c r="B101" s="63" t="s">
        <v>152</v>
      </c>
      <c r="C101" s="64">
        <v>10</v>
      </c>
      <c r="D101" s="65"/>
      <c r="E101" s="66"/>
      <c r="F101" s="67">
        <v>2.8</v>
      </c>
      <c r="G101" s="65">
        <v>1600</v>
      </c>
      <c r="H101" s="68">
        <f t="shared" si="6"/>
        <v>1600</v>
      </c>
      <c r="I101" s="69" t="s">
        <v>153</v>
      </c>
      <c r="J101" s="70"/>
      <c r="K101" s="71">
        <f t="shared" si="7"/>
        <v>0</v>
      </c>
      <c r="L101" s="17"/>
    </row>
    <row r="102" spans="1:12" ht="20.25" customHeight="1">
      <c r="A102" s="140"/>
      <c r="B102" s="63" t="s">
        <v>154</v>
      </c>
      <c r="C102" s="64">
        <v>10</v>
      </c>
      <c r="D102" s="65"/>
      <c r="E102" s="66"/>
      <c r="F102" s="67">
        <v>2.8</v>
      </c>
      <c r="G102" s="65">
        <v>1600</v>
      </c>
      <c r="H102" s="68">
        <f t="shared" si="6"/>
        <v>1600</v>
      </c>
      <c r="I102" s="69" t="s">
        <v>153</v>
      </c>
      <c r="J102" s="70"/>
      <c r="K102" s="71">
        <f t="shared" si="7"/>
        <v>0</v>
      </c>
      <c r="L102" s="17"/>
    </row>
    <row r="103" spans="1:12" ht="30">
      <c r="A103" s="140"/>
      <c r="B103" s="63" t="s">
        <v>155</v>
      </c>
      <c r="C103" s="64">
        <v>10</v>
      </c>
      <c r="D103" s="65"/>
      <c r="E103" s="66"/>
      <c r="F103" s="67">
        <v>2.8</v>
      </c>
      <c r="G103" s="65">
        <v>1600</v>
      </c>
      <c r="H103" s="68">
        <f t="shared" si="6"/>
        <v>1600</v>
      </c>
      <c r="I103" s="69" t="s">
        <v>153</v>
      </c>
      <c r="J103" s="70"/>
      <c r="K103" s="71">
        <f t="shared" si="7"/>
        <v>0</v>
      </c>
      <c r="L103" s="17"/>
    </row>
    <row r="104" spans="1:12" ht="20.25" customHeight="1">
      <c r="A104" s="140"/>
      <c r="B104" s="73" t="s">
        <v>156</v>
      </c>
      <c r="C104" s="74">
        <v>11</v>
      </c>
      <c r="D104" s="75"/>
      <c r="E104" s="76"/>
      <c r="F104" s="77">
        <v>2.8</v>
      </c>
      <c r="G104" s="75">
        <v>1600</v>
      </c>
      <c r="H104" s="78">
        <f t="shared" si="6"/>
        <v>1600</v>
      </c>
      <c r="I104" s="69" t="s">
        <v>153</v>
      </c>
      <c r="J104" s="50"/>
      <c r="K104" s="51">
        <f t="shared" si="7"/>
        <v>0</v>
      </c>
      <c r="L104" s="17"/>
    </row>
    <row r="105" spans="1:12" ht="25.5" customHeight="1">
      <c r="A105" s="116" t="s">
        <v>157</v>
      </c>
      <c r="B105" s="117"/>
      <c r="C105" s="118"/>
      <c r="D105" s="117"/>
      <c r="E105" s="118"/>
      <c r="F105" s="119"/>
      <c r="G105" s="117"/>
      <c r="H105" s="117"/>
      <c r="I105" s="117"/>
      <c r="J105" s="117"/>
      <c r="K105" s="117"/>
      <c r="L105" s="17"/>
    </row>
    <row r="106" spans="1:12" ht="24" customHeight="1">
      <c r="A106" s="146" t="s">
        <v>158</v>
      </c>
      <c r="B106" s="147" t="s">
        <v>159</v>
      </c>
      <c r="C106" s="120"/>
      <c r="D106" s="121"/>
      <c r="E106" s="120"/>
      <c r="F106" s="122">
        <v>44.5</v>
      </c>
      <c r="G106" s="123">
        <v>25</v>
      </c>
      <c r="H106" s="123">
        <f aca="true" t="shared" si="8" ref="H106:H111">G106-J106-M106-P106-S106-V106-Y106-AB106-AE106-AH106-AB106</f>
        <v>25</v>
      </c>
      <c r="I106" s="123" t="str">
        <f aca="true" t="shared" si="9" ref="I106:I111">I$2</f>
        <v>NOM du Jardinier </v>
      </c>
      <c r="J106" s="123"/>
      <c r="K106" s="123">
        <f aca="true" t="shared" si="10" ref="K106:K111">$F106/$G106*J106</f>
        <v>0</v>
      </c>
      <c r="L106" s="17"/>
    </row>
    <row r="107" spans="1:12" ht="30.75" customHeight="1">
      <c r="A107" s="146"/>
      <c r="B107" s="147"/>
      <c r="C107" s="26"/>
      <c r="D107" s="45"/>
      <c r="E107" s="7"/>
      <c r="F107" s="124">
        <v>7.34</v>
      </c>
      <c r="G107" s="34">
        <v>3</v>
      </c>
      <c r="H107" s="34">
        <f t="shared" si="8"/>
        <v>3</v>
      </c>
      <c r="I107" s="34" t="str">
        <f t="shared" si="9"/>
        <v>NOM du Jardinier </v>
      </c>
      <c r="J107" s="123"/>
      <c r="K107" s="125">
        <f t="shared" si="10"/>
        <v>0</v>
      </c>
      <c r="L107" s="17"/>
    </row>
    <row r="108" spans="1:12" ht="46.5" customHeight="1">
      <c r="A108" s="148" t="s">
        <v>160</v>
      </c>
      <c r="B108" s="149" t="s">
        <v>161</v>
      </c>
      <c r="C108" s="26"/>
      <c r="D108" s="34"/>
      <c r="E108" s="7"/>
      <c r="F108" s="124">
        <v>42</v>
      </c>
      <c r="G108" s="34">
        <v>25</v>
      </c>
      <c r="H108" s="34">
        <f t="shared" si="8"/>
        <v>25</v>
      </c>
      <c r="I108" s="34" t="str">
        <f t="shared" si="9"/>
        <v>NOM du Jardinier </v>
      </c>
      <c r="J108" s="123"/>
      <c r="K108" s="125">
        <f t="shared" si="10"/>
        <v>0</v>
      </c>
      <c r="L108" s="17"/>
    </row>
    <row r="109" spans="1:12" ht="26.25" customHeight="1">
      <c r="A109" s="148"/>
      <c r="B109" s="149" t="s">
        <v>162</v>
      </c>
      <c r="C109" s="26"/>
      <c r="D109" s="34"/>
      <c r="E109" s="7"/>
      <c r="F109" s="124">
        <v>7.04</v>
      </c>
      <c r="G109" s="34">
        <v>3</v>
      </c>
      <c r="H109" s="34">
        <f t="shared" si="8"/>
        <v>3</v>
      </c>
      <c r="I109" s="34" t="str">
        <f t="shared" si="9"/>
        <v>NOM du Jardinier </v>
      </c>
      <c r="J109" s="123"/>
      <c r="K109" s="125">
        <f t="shared" si="10"/>
        <v>0</v>
      </c>
      <c r="L109" s="17"/>
    </row>
    <row r="110" spans="1:12" ht="47.25">
      <c r="A110" s="126" t="s">
        <v>163</v>
      </c>
      <c r="B110" s="127" t="s">
        <v>159</v>
      </c>
      <c r="C110" s="26"/>
      <c r="D110" s="34"/>
      <c r="E110" s="7"/>
      <c r="F110" s="124">
        <v>50.75</v>
      </c>
      <c r="G110" s="34">
        <v>25</v>
      </c>
      <c r="H110" s="34">
        <f t="shared" si="8"/>
        <v>25</v>
      </c>
      <c r="I110" s="34" t="str">
        <f t="shared" si="9"/>
        <v>NOM du Jardinier </v>
      </c>
      <c r="J110" s="123"/>
      <c r="K110" s="125">
        <f t="shared" si="10"/>
        <v>0</v>
      </c>
      <c r="L110" s="17"/>
    </row>
    <row r="111" spans="1:12" ht="45" customHeight="1">
      <c r="A111" s="128" t="s">
        <v>164</v>
      </c>
      <c r="B111" s="45" t="s">
        <v>161</v>
      </c>
      <c r="C111" s="46"/>
      <c r="D111" s="129"/>
      <c r="E111" s="7"/>
      <c r="F111" s="124">
        <v>42</v>
      </c>
      <c r="G111" s="34">
        <v>25</v>
      </c>
      <c r="H111" s="34">
        <f t="shared" si="8"/>
        <v>25</v>
      </c>
      <c r="I111" s="34" t="str">
        <f t="shared" si="9"/>
        <v>NOM du Jardinier </v>
      </c>
      <c r="J111" s="123"/>
      <c r="K111" s="125">
        <f t="shared" si="10"/>
        <v>0</v>
      </c>
      <c r="L111" s="17"/>
    </row>
    <row r="112" spans="1:8" ht="20.25">
      <c r="A112" s="130"/>
      <c r="B112" s="131"/>
      <c r="C112" s="132"/>
      <c r="D112" s="131"/>
      <c r="E112" s="133"/>
      <c r="F112" s="134"/>
      <c r="G112" s="131"/>
      <c r="H112" s="131"/>
    </row>
    <row r="113" spans="1:8" ht="20.25">
      <c r="A113" s="130"/>
      <c r="B113" s="131"/>
      <c r="C113" s="132"/>
      <c r="D113" s="131"/>
      <c r="E113" s="133"/>
      <c r="F113" s="134"/>
      <c r="G113" s="131"/>
      <c r="H113" s="131"/>
    </row>
    <row r="114" spans="1:8" ht="20.25">
      <c r="A114" s="130"/>
      <c r="B114" s="131"/>
      <c r="C114" s="132"/>
      <c r="D114" s="131"/>
      <c r="E114" s="133"/>
      <c r="F114" s="134"/>
      <c r="G114" s="131"/>
      <c r="H114" s="131"/>
    </row>
    <row r="115" ht="15">
      <c r="F115" s="135"/>
    </row>
  </sheetData>
  <sheetProtection selectLockedCells="1" selectUnlockedCells="1"/>
  <mergeCells count="29">
    <mergeCell ref="B106:B107"/>
    <mergeCell ref="A108:A109"/>
    <mergeCell ref="B108:B109"/>
    <mergeCell ref="A76:A85"/>
    <mergeCell ref="A87:A91"/>
    <mergeCell ref="A92:A97"/>
    <mergeCell ref="A99:A100"/>
    <mergeCell ref="A101:A104"/>
    <mergeCell ref="A106:A107"/>
    <mergeCell ref="A48:A53"/>
    <mergeCell ref="I52:I53"/>
    <mergeCell ref="A54:A56"/>
    <mergeCell ref="I54:I55"/>
    <mergeCell ref="A57:A63"/>
    <mergeCell ref="A64:A75"/>
    <mergeCell ref="A29:A30"/>
    <mergeCell ref="I29:I30"/>
    <mergeCell ref="A31:A32"/>
    <mergeCell ref="I31:I46"/>
    <mergeCell ref="A33:A34"/>
    <mergeCell ref="A35:A38"/>
    <mergeCell ref="A39:A46"/>
    <mergeCell ref="A1:IV1"/>
    <mergeCell ref="I2:J2"/>
    <mergeCell ref="A3:H3"/>
    <mergeCell ref="A6:A10"/>
    <mergeCell ref="A13:A22"/>
    <mergeCell ref="I13:I28"/>
    <mergeCell ref="A24:A2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milega</cp:lastModifiedBy>
  <dcterms:modified xsi:type="dcterms:W3CDTF">2016-02-01T08:18:46Z</dcterms:modified>
  <cp:category/>
  <cp:version/>
  <cp:contentType/>
  <cp:contentStatus/>
</cp:coreProperties>
</file>